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hery\Desktop\C-isop\4 - En cours\Agessa\3 - DCE\DCE - Agessa et MDA - V1.3\"/>
    </mc:Choice>
  </mc:AlternateContent>
  <bookViews>
    <workbookView xWindow="0" yWindow="0" windowWidth="14370" windowHeight="12270" tabRatio="879" activeTab="2"/>
  </bookViews>
  <sheets>
    <sheet name="DPGF Achat" sheetId="31" r:id="rId1"/>
    <sheet name="DPGF location" sheetId="40" r:id="rId2"/>
    <sheet name="BPU" sheetId="39" r:id="rId3"/>
  </sheets>
  <definedNames>
    <definedName name="_xlnm.Print_Area" localSheetId="2">BPU!$A$1:$C$61</definedName>
    <definedName name="_xlnm.Print_Area" localSheetId="0">'DPGF Achat'!$A$1:$F$68</definedName>
    <definedName name="_xlnm.Print_Area" localSheetId="1">'DPGF location'!$A$1:$F$76</definedName>
  </definedNames>
  <calcPr calcId="171027"/>
</workbook>
</file>

<file path=xl/calcChain.xml><?xml version="1.0" encoding="utf-8"?>
<calcChain xmlns="http://schemas.openxmlformats.org/spreadsheetml/2006/main">
  <c r="E70" i="40" l="1"/>
  <c r="E15" i="40"/>
  <c r="E16" i="40"/>
  <c r="E17" i="40"/>
  <c r="E18" i="40"/>
  <c r="E19" i="40"/>
  <c r="E20" i="40"/>
  <c r="E21" i="40"/>
  <c r="E25" i="40"/>
  <c r="E23" i="40"/>
  <c r="E40" i="40"/>
  <c r="E35" i="40"/>
  <c r="E36" i="40"/>
  <c r="E37" i="40"/>
  <c r="E34" i="40"/>
  <c r="E31" i="40"/>
  <c r="E30" i="40"/>
  <c r="E71" i="40"/>
  <c r="A72" i="40"/>
  <c r="A71" i="40"/>
  <c r="A70" i="40"/>
  <c r="A69" i="40"/>
  <c r="E42" i="40"/>
  <c r="E53" i="31"/>
  <c r="E11" i="40"/>
  <c r="E12" i="40"/>
  <c r="E69" i="40"/>
  <c r="E47" i="40"/>
  <c r="E48" i="40"/>
  <c r="E49" i="40"/>
  <c r="E50" i="40"/>
  <c r="E51" i="40"/>
  <c r="E52" i="40"/>
  <c r="E54" i="40"/>
  <c r="E56" i="40"/>
  <c r="E61" i="40"/>
  <c r="E62" i="40"/>
  <c r="E63" i="40"/>
  <c r="E65" i="40"/>
  <c r="E67" i="40"/>
  <c r="E72" i="40"/>
  <c r="E74" i="40"/>
  <c r="E75" i="40"/>
  <c r="E76" i="40"/>
  <c r="E22" i="31"/>
  <c r="E23" i="31"/>
  <c r="E12" i="31"/>
  <c r="E13" i="31"/>
  <c r="E14" i="31"/>
  <c r="E57" i="31"/>
  <c r="E54" i="31"/>
  <c r="E55" i="31"/>
  <c r="E46" i="31"/>
  <c r="E32" i="31"/>
  <c r="E21" i="31"/>
  <c r="A63" i="31"/>
  <c r="A62" i="31"/>
  <c r="A61" i="31"/>
  <c r="E11" i="31"/>
  <c r="E17" i="31"/>
  <c r="E18" i="31"/>
  <c r="E19" i="31"/>
  <c r="E20" i="31"/>
  <c r="E26" i="31"/>
  <c r="E27" i="31"/>
  <c r="E28" i="31"/>
  <c r="E29" i="31"/>
  <c r="E39" i="31"/>
  <c r="E40" i="31"/>
  <c r="E41" i="31"/>
  <c r="E42" i="31"/>
  <c r="E43" i="31"/>
  <c r="E44" i="31"/>
  <c r="E34" i="31"/>
  <c r="E61" i="31"/>
  <c r="E48" i="31"/>
  <c r="E62" i="31"/>
  <c r="E59" i="31"/>
  <c r="E63" i="31"/>
  <c r="E65" i="31"/>
  <c r="E66" i="31"/>
  <c r="E67" i="31"/>
</calcChain>
</file>

<file path=xl/sharedStrings.xml><?xml version="1.0" encoding="utf-8"?>
<sst xmlns="http://schemas.openxmlformats.org/spreadsheetml/2006/main" count="247" uniqueCount="96">
  <si>
    <t>Description</t>
  </si>
  <si>
    <t>Quantités</t>
  </si>
  <si>
    <t>Unités</t>
  </si>
  <si>
    <t>Observations</t>
  </si>
  <si>
    <t>Destination</t>
  </si>
  <si>
    <t>U</t>
  </si>
  <si>
    <t>Nom du candidat :</t>
  </si>
  <si>
    <t>Coûts unitaires
(€HT)</t>
  </si>
  <si>
    <t>Coûts totaux
(€ HT)</t>
  </si>
  <si>
    <t>Agessa et MDA</t>
  </si>
  <si>
    <t>IPBX et passerelle</t>
  </si>
  <si>
    <t>Licences logicielles</t>
  </si>
  <si>
    <t>Licences pour 1 postes IP</t>
  </si>
  <si>
    <t>Postes téléphoniques et accessoires</t>
  </si>
  <si>
    <t>Prestations</t>
  </si>
  <si>
    <t>Maintenance</t>
  </si>
  <si>
    <t>Total TVA</t>
  </si>
  <si>
    <t>Licence pour 1 DECT IP</t>
  </si>
  <si>
    <t>Licences pour  Bornes DECT</t>
  </si>
  <si>
    <t>Coûts totaux
(€ HT/4 ans)</t>
  </si>
  <si>
    <t>Les prix doivent tenir compte de tous les logiciels et infrastructures permettant leur intégration dans les locaux du pouvoir adjudicateur</t>
  </si>
  <si>
    <t>Licence pour 1  pieuvre de conférence</t>
  </si>
  <si>
    <t>Autres</t>
  </si>
  <si>
    <t xml:space="preserve">Autres prestations si necessaires </t>
  </si>
  <si>
    <t>Licences pour les micro casques</t>
  </si>
  <si>
    <t>Cœur du système initial et passerelle</t>
  </si>
  <si>
    <t>Licences pour poste IP</t>
  </si>
  <si>
    <t xml:space="preserve">Autres prestations, détaillez : </t>
  </si>
  <si>
    <t>-</t>
  </si>
  <si>
    <t>Achat d'équipement</t>
  </si>
  <si>
    <t>Intervention</t>
  </si>
  <si>
    <t>Journée de technicien à distance (plage ouvrée)</t>
  </si>
  <si>
    <t>Journée de technicien à distance (plage non ouvrée)</t>
  </si>
  <si>
    <t>Journée d’ingénieur à distance (plage ouvrée)</t>
  </si>
  <si>
    <t>Journée d’ingénieur à distance  (plage non ouvrée)</t>
  </si>
  <si>
    <t>1/2 Journée de technicien sur site (plage ouvrée)</t>
  </si>
  <si>
    <t>1/2 Journée de technicien sur site  (plage non ouvrée)</t>
  </si>
  <si>
    <t>1/2 Journée d’ingénieur sur site (plage ouvrée)</t>
  </si>
  <si>
    <t>1/2 Journée d’ingénieur sur site (plage non ouvrée)</t>
  </si>
  <si>
    <t>Licence messagerie intégrée (comme demandé à l'article 7.2.4.2 du CCTP)</t>
  </si>
  <si>
    <t>Achat de postes IP  milieu  de gamme (comme demandé à l'article 7.2.6.1 du CCTP)</t>
  </si>
  <si>
    <t>Achat de postes IP  DECT  (comme demandé à l'article 7.2.6.2 du CCTP)</t>
  </si>
  <si>
    <t>Prestations prévues pour les réunions préparatoires et la phase d'étude (comme demandé à l'article 8.2, 8,3 et 8.5.1 du CCTP)</t>
  </si>
  <si>
    <t>Prestations de suivi de projet et les comités d'exploitation  (comme demandé à l'article 8.1 et 8.4  du CCTP)</t>
  </si>
  <si>
    <t>Forfait de maintenance et points d'entrées pour la téléphonie sur IP  (voir chapitre 9.3, 9.4 et 9.5 et 9.7 du CCTP)</t>
  </si>
  <si>
    <t>Assurance logicielle pour l'évolution majeure de la solution pour la durée du marché  (voir chapitre 9.6 du CCTP)</t>
  </si>
  <si>
    <t>Prestations prévues pour les formations  (comme demandé à l'article 8.9 du CCTP)</t>
  </si>
  <si>
    <t>Prestations prévues pour l'accompagnement au changement    (comme demandé à l'article 8.8 du CCTP)</t>
  </si>
  <si>
    <t>Prestations prévues pour la phase de maquette  (comme demandé à l'article 8.5.2 du CCTP)</t>
  </si>
  <si>
    <t>Prestations prévues pour la phase de déploiement et la validation finale  (comme demandé à l'article 8.5.3 et 8.5.4 du CCTP)</t>
  </si>
  <si>
    <r>
      <rPr>
        <b/>
        <sz val="18"/>
        <color indexed="8"/>
        <rFont val="Calibri"/>
        <family val="2"/>
      </rPr>
      <t>Fourniture d’une solution de téléphonie unique sur IP pour l’Agessa et la Mda
BORDEREAU DES PRIX UNITAIRES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</rPr>
      <t>Les soumissionnaires utiliseront des prix remisés pour les différents tableaux du devis estimatif ci-après.</t>
    </r>
  </si>
  <si>
    <t>Reparamètrage du serveur Kiamo de la Mda  (comme demandé à l'article 6.4 du CCTP)</t>
  </si>
  <si>
    <t>U/an</t>
  </si>
  <si>
    <t>Maintenance Kiamo  (voir chapitre 9.4 du CCTP)</t>
  </si>
  <si>
    <t>Licences installées pour le trunk SIP de 60 canaux pour l'interconnexion avec le réseau opérateur</t>
  </si>
  <si>
    <t>Licences installées pour le trunk SIP de 40 canaux pour l'interconnexion avec le serveur Kiamo</t>
  </si>
  <si>
    <t>Paramètrage et raccordement d'une interconnexion avec le serveur Kiamo via un trunk SIP de 40 canaux (comme demandé à l'article 6.4 du CCTP)</t>
  </si>
  <si>
    <t>Total HT - DPGF Achat</t>
  </si>
  <si>
    <t>Total TTC - DPGF Achat</t>
  </si>
  <si>
    <t>Licences et matériels - Solution à l'achat</t>
  </si>
  <si>
    <t>Sous total : Licences et matériels - Solution à l'achat</t>
  </si>
  <si>
    <t>Prestations -  Solution à l'achat</t>
  </si>
  <si>
    <t>Sous total : Prestations  - Solution à l'achat</t>
  </si>
  <si>
    <t xml:space="preserve">Maintenance - Solution à l'achat </t>
  </si>
  <si>
    <t xml:space="preserve">Sous total : Maintenance - Solution à l'achat </t>
  </si>
  <si>
    <t>Achat de l'équipement eventuel permettant la connexion d'un Trunk SIP de 60 canaux à l'IPBX principal (comme demadé à l'article 6.2.1 du CCTP)</t>
  </si>
  <si>
    <t>Achat d'un IPBX virtuel sur infrastructure dédiée pour gérer jusqu'à 200 postes minimum sans évolution matérielle (comme demandé à l'article 6.2.1 du CCTP)</t>
  </si>
  <si>
    <t xml:space="preserve">Licences et matériels investissement - Solution en location </t>
  </si>
  <si>
    <r>
      <t>Fourniture d’une solution de téléphonie unique sur IP pour l’Agessa et la Mda
Décomposition du Prix Global et Forfaitaire solution à l'achat</t>
    </r>
    <r>
      <rPr>
        <b/>
        <sz val="11"/>
        <color indexed="8"/>
        <rFont val="Calibri"/>
        <family val="2"/>
      </rPr>
      <t xml:space="preserve">
</t>
    </r>
    <r>
      <rPr>
        <b/>
        <sz val="18"/>
        <color indexed="8"/>
        <rFont val="Calibri"/>
        <family val="2"/>
      </rPr>
      <t xml:space="preserve">
Les soumissionnaires utiliseront des prix remisés pour les différents tableaux de la DPGF ci-après.</t>
    </r>
  </si>
  <si>
    <r>
      <t>Fourniture d’une solution de téléphonie unique sur IP pour l’Agessa et la Mda
Décomposition du Prix Global et Forfaitaire solution en location</t>
    </r>
    <r>
      <rPr>
        <b/>
        <sz val="11"/>
        <color indexed="8"/>
        <rFont val="Calibri"/>
        <family val="2"/>
      </rPr>
      <t xml:space="preserve">
</t>
    </r>
    <r>
      <rPr>
        <b/>
        <sz val="18"/>
        <color indexed="8"/>
        <rFont val="Calibri"/>
        <family val="2"/>
      </rPr>
      <t xml:space="preserve">
Les soumissionnaires utiliseront des prix remisés pour les différents tableaux de la DPGF ci-après.</t>
    </r>
  </si>
  <si>
    <t>Achat Bornes DECT (comme demandé à l'article 7.2.6.2 du CCTP)</t>
  </si>
  <si>
    <t>Achat de Pieuvre de conférence (comme demandé à l'article 7.2.6.3 du CCTP)</t>
  </si>
  <si>
    <t xml:space="preserve">Sous total : Licences et matériels Investissement - Solution en location </t>
  </si>
  <si>
    <t xml:space="preserve">Prestations -  Solution en location </t>
  </si>
  <si>
    <t xml:space="preserve">Sous total : Prestations  - Solution en location </t>
  </si>
  <si>
    <t xml:space="preserve">Maintenance -Solution en location </t>
  </si>
  <si>
    <t xml:space="preserve">Sous total : Maintenance - Solution en location </t>
  </si>
  <si>
    <t xml:space="preserve">Licences et matériels Location - Solution en location </t>
  </si>
  <si>
    <t xml:space="preserve">Sous total : Licences et matériels  Location  - Solution en location </t>
  </si>
  <si>
    <t>Location d'un IPBX virtuel sur infrastructure dédiée pour gérer jusqu'à 200 postes minimum sans évolution matérielle (comme demandé à l'article 6.2.1 du CCTP)</t>
  </si>
  <si>
    <t>Location de l'équipement eventuel permettant la connexion d'un Trunk SIP de 60 canaux à l'IPBX principal (comme demadé à l'article 6.2.1 du CCTP)</t>
  </si>
  <si>
    <t>Location de postes IP  milieu  de gamme (comme demandé à l'article 7.2.6.1 du CCTP)</t>
  </si>
  <si>
    <t>Location de postes IP  DECT  (comme demandé à l'article 7.2.6.2 du CCTP)</t>
  </si>
  <si>
    <t>Location de Bornes DECT (comme demandé à l'article 7.2.6.2 du CCTP)</t>
  </si>
  <si>
    <t>Location de Pieuvre de conférence (comme demandé à l'article 7.2.6.3 du CCTP)</t>
  </si>
  <si>
    <t>Coûts totaux sur 4 ans
(€ HT)</t>
  </si>
  <si>
    <t>Coûts unitaires
(€HT/mois)</t>
  </si>
  <si>
    <t>Total HT - DPGF Location</t>
  </si>
  <si>
    <t>Total TTC - DPGF Location</t>
  </si>
  <si>
    <t>Location d'équipement</t>
  </si>
  <si>
    <t>Achat de micro-casque USB stéréo  (comme demandé à l'article 7.2.6.5 du CCTP)</t>
  </si>
  <si>
    <t>Achat de micro-casque Bluetooth stéréo  (comme demandé à l'article 7.2.6.6 du CCTP)</t>
  </si>
  <si>
    <t>Terminaux</t>
  </si>
  <si>
    <t>Location de micro-casque USB stéréo  (comme demandé à l'article 7.2.6.4 du CCTP)</t>
  </si>
  <si>
    <t>Location de micro-casque Bluetooth stéréo  (comme demandé à l'article 7.2.6.5 du CCTP)</t>
  </si>
  <si>
    <t>Coûts unitaires
(€HT/annuel)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</si>
</sst>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Bookman Old Style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66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A6B98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6" borderId="25" applyNumberFormat="0" applyAlignment="0" applyProtection="0"/>
    <xf numFmtId="0" fontId="12" fillId="0" borderId="26" applyNumberFormat="0" applyFill="0" applyAlignment="0" applyProtection="0"/>
    <xf numFmtId="0" fontId="1" fillId="27" borderId="27" applyNumberFormat="0" applyFont="0" applyAlignment="0" applyProtection="0"/>
    <xf numFmtId="0" fontId="1" fillId="27" borderId="27" applyNumberFormat="0" applyFont="0" applyAlignment="0" applyProtection="0"/>
    <xf numFmtId="0" fontId="1" fillId="27" borderId="27" applyNumberFormat="0" applyFont="0" applyAlignment="0" applyProtection="0"/>
    <xf numFmtId="0" fontId="13" fillId="28" borderId="25" applyNumberFormat="0" applyAlignment="0" applyProtection="0"/>
    <xf numFmtId="0" fontId="14" fillId="2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30" borderId="0" applyNumberFormat="0" applyBorder="0" applyAlignment="0" applyProtection="0"/>
    <xf numFmtId="0" fontId="8" fillId="0" borderId="0"/>
    <xf numFmtId="0" fontId="7" fillId="0" borderId="0"/>
    <xf numFmtId="0" fontId="16" fillId="31" borderId="0" applyNumberFormat="0" applyBorder="0" applyAlignment="0" applyProtection="0"/>
    <xf numFmtId="0" fontId="17" fillId="26" borderId="2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1" fillId="0" borderId="30" applyNumberFormat="0" applyFill="0" applyAlignment="0" applyProtection="0"/>
    <xf numFmtId="0" fontId="22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32" borderId="33" applyNumberFormat="0" applyAlignment="0" applyProtection="0"/>
  </cellStyleXfs>
  <cellXfs count="127">
    <xf numFmtId="0" fontId="0" fillId="0" borderId="0" xfId="0"/>
    <xf numFmtId="20" fontId="0" fillId="0" borderId="0" xfId="0" applyNumberFormat="1"/>
    <xf numFmtId="0" fontId="25" fillId="0" borderId="6" xfId="0" applyFont="1" applyFill="1" applyBorder="1" applyAlignment="1">
      <alignment wrapText="1"/>
    </xf>
    <xf numFmtId="4" fontId="6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0" fontId="2" fillId="0" borderId="7" xfId="0" applyFont="1" applyFill="1" applyBorder="1" applyAlignment="1">
      <alignment wrapText="1"/>
    </xf>
    <xf numFmtId="4" fontId="2" fillId="0" borderId="2" xfId="0" applyNumberFormat="1" applyFont="1" applyBorder="1"/>
    <xf numFmtId="0" fontId="5" fillId="0" borderId="2" xfId="0" applyFont="1" applyBorder="1"/>
    <xf numFmtId="4" fontId="2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6" fillId="0" borderId="1" xfId="0" applyNumberFormat="1" applyFont="1" applyBorder="1"/>
    <xf numFmtId="0" fontId="6" fillId="0" borderId="2" xfId="0" applyFont="1" applyBorder="1" applyAlignment="1">
      <alignment vertical="center" wrapText="1"/>
    </xf>
    <xf numFmtId="0" fontId="26" fillId="34" borderId="1" xfId="0" applyFont="1" applyFill="1" applyBorder="1"/>
    <xf numFmtId="0" fontId="2" fillId="0" borderId="6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27" fillId="0" borderId="3" xfId="0" applyFont="1" applyFill="1" applyBorder="1"/>
    <xf numFmtId="4" fontId="27" fillId="0" borderId="3" xfId="0" applyNumberFormat="1" applyFont="1" applyFill="1" applyBorder="1"/>
    <xf numFmtId="4" fontId="27" fillId="0" borderId="0" xfId="0" applyNumberFormat="1" applyFont="1" applyBorder="1" applyAlignment="1">
      <alignment vertical="center"/>
    </xf>
    <xf numFmtId="4" fontId="23" fillId="33" borderId="14" xfId="0" applyNumberFormat="1" applyFont="1" applyFill="1" applyBorder="1" applyAlignment="1">
      <alignment vertical="center"/>
    </xf>
    <xf numFmtId="4" fontId="27" fillId="0" borderId="1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4" fontId="23" fillId="33" borderId="15" xfId="0" applyNumberFormat="1" applyFont="1" applyFill="1" applyBorder="1" applyAlignment="1">
      <alignment vertical="center"/>
    </xf>
    <xf numFmtId="4" fontId="23" fillId="33" borderId="16" xfId="0" applyNumberFormat="1" applyFont="1" applyFill="1" applyBorder="1" applyAlignment="1">
      <alignment vertical="center"/>
    </xf>
    <xf numFmtId="4" fontId="23" fillId="33" borderId="17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18" xfId="0" applyFont="1" applyBorder="1"/>
    <xf numFmtId="0" fontId="25" fillId="0" borderId="3" xfId="0" applyNumberFormat="1" applyFont="1" applyBorder="1"/>
    <xf numFmtId="0" fontId="25" fillId="0" borderId="3" xfId="0" applyFont="1" applyBorder="1" applyAlignment="1">
      <alignment horizontal="center" vertical="center"/>
    </xf>
    <xf numFmtId="4" fontId="2" fillId="0" borderId="3" xfId="0" applyNumberFormat="1" applyFont="1" applyBorder="1"/>
    <xf numFmtId="4" fontId="25" fillId="0" borderId="3" xfId="0" applyNumberFormat="1" applyFont="1" applyBorder="1" applyAlignment="1">
      <alignment vertical="center"/>
    </xf>
    <xf numFmtId="0" fontId="5" fillId="0" borderId="3" xfId="0" applyFont="1" applyBorder="1"/>
    <xf numFmtId="0" fontId="25" fillId="0" borderId="6" xfId="0" applyFont="1" applyFill="1" applyBorder="1" applyAlignment="1">
      <alignment vertical="center"/>
    </xf>
    <xf numFmtId="0" fontId="23" fillId="0" borderId="0" xfId="0" applyFont="1"/>
    <xf numFmtId="0" fontId="23" fillId="0" borderId="5" xfId="0" applyFont="1" applyFill="1" applyBorder="1" applyAlignment="1"/>
    <xf numFmtId="3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4" fontId="25" fillId="0" borderId="1" xfId="0" applyNumberFormat="1" applyFont="1" applyBorder="1"/>
    <xf numFmtId="0" fontId="25" fillId="0" borderId="1" xfId="0" applyFont="1" applyBorder="1"/>
    <xf numFmtId="0" fontId="25" fillId="0" borderId="2" xfId="0" applyFont="1" applyBorder="1" applyAlignment="1">
      <alignment horizontal="center" vertical="center"/>
    </xf>
    <xf numFmtId="4" fontId="25" fillId="0" borderId="2" xfId="0" applyNumberFormat="1" applyFont="1" applyBorder="1"/>
    <xf numFmtId="0" fontId="25" fillId="0" borderId="2" xfId="0" applyFont="1" applyBorder="1"/>
    <xf numFmtId="4" fontId="25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25" fillId="0" borderId="6" xfId="0" applyFont="1" applyBorder="1"/>
    <xf numFmtId="0" fontId="25" fillId="0" borderId="2" xfId="0" applyNumberFormat="1" applyFont="1" applyBorder="1"/>
    <xf numFmtId="0" fontId="25" fillId="0" borderId="6" xfId="0" applyFont="1" applyFill="1" applyBorder="1"/>
    <xf numFmtId="0" fontId="25" fillId="0" borderId="2" xfId="0" applyFont="1" applyFill="1" applyBorder="1"/>
    <xf numFmtId="3" fontId="27" fillId="0" borderId="8" xfId="0" applyNumberFormat="1" applyFont="1" applyBorder="1"/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/>
    <xf numFmtId="0" fontId="25" fillId="0" borderId="3" xfId="0" applyFont="1" applyBorder="1" applyAlignment="1">
      <alignment vertical="center" wrapText="1"/>
    </xf>
    <xf numFmtId="0" fontId="27" fillId="0" borderId="4" xfId="0" applyFont="1" applyBorder="1"/>
    <xf numFmtId="4" fontId="27" fillId="0" borderId="1" xfId="0" applyNumberFormat="1" applyFont="1" applyBorder="1"/>
    <xf numFmtId="0" fontId="27" fillId="0" borderId="1" xfId="0" applyFont="1" applyBorder="1"/>
    <xf numFmtId="0" fontId="27" fillId="0" borderId="3" xfId="0" applyFont="1" applyBorder="1"/>
    <xf numFmtId="4" fontId="27" fillId="0" borderId="3" xfId="0" applyNumberFormat="1" applyFont="1" applyBorder="1"/>
    <xf numFmtId="4" fontId="26" fillId="0" borderId="1" xfId="0" applyNumberFormat="1" applyFont="1" applyBorder="1"/>
    <xf numFmtId="0" fontId="26" fillId="0" borderId="1" xfId="0" applyFont="1" applyBorder="1"/>
    <xf numFmtId="0" fontId="25" fillId="0" borderId="9" xfId="0" applyFont="1" applyFill="1" applyBorder="1" applyAlignment="1">
      <alignment vertic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3" fillId="33" borderId="13" xfId="0" applyFont="1" applyFill="1" applyBorder="1"/>
    <xf numFmtId="0" fontId="23" fillId="33" borderId="0" xfId="0" applyFont="1" applyFill="1" applyBorder="1"/>
    <xf numFmtId="0" fontId="23" fillId="33" borderId="5" xfId="0" applyFont="1" applyFill="1" applyBorder="1"/>
    <xf numFmtId="3" fontId="25" fillId="0" borderId="2" xfId="0" applyNumberFormat="1" applyFont="1" applyFill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0" fontId="25" fillId="0" borderId="6" xfId="0" applyFont="1" applyFill="1" applyBorder="1" applyAlignment="1">
      <alignment vertical="center" wrapText="1"/>
    </xf>
    <xf numFmtId="0" fontId="25" fillId="0" borderId="2" xfId="0" applyNumberFormat="1" applyFont="1" applyFill="1" applyBorder="1" applyAlignment="1">
      <alignment vertical="center"/>
    </xf>
    <xf numFmtId="4" fontId="25" fillId="0" borderId="2" xfId="0" applyNumberFormat="1" applyFont="1" applyFill="1" applyBorder="1" applyAlignment="1">
      <alignment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8" fillId="34" borderId="1" xfId="0" applyFont="1" applyFill="1" applyBorder="1"/>
    <xf numFmtId="4" fontId="6" fillId="0" borderId="2" xfId="0" applyNumberFormat="1" applyFont="1" applyFill="1" applyBorder="1"/>
    <xf numFmtId="0" fontId="25" fillId="0" borderId="34" xfId="0" applyFont="1" applyBorder="1"/>
    <xf numFmtId="0" fontId="25" fillId="0" borderId="16" xfId="0" applyFont="1" applyFill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6" fillId="36" borderId="1" xfId="0" applyFont="1" applyFill="1" applyBorder="1"/>
    <xf numFmtId="0" fontId="2" fillId="0" borderId="35" xfId="0" applyFont="1" applyFill="1" applyBorder="1" applyAlignment="1">
      <alignment wrapText="1"/>
    </xf>
    <xf numFmtId="0" fontId="25" fillId="0" borderId="17" xfId="0" applyFont="1" applyBorder="1" applyAlignment="1">
      <alignment vertical="center" wrapText="1"/>
    </xf>
    <xf numFmtId="4" fontId="2" fillId="0" borderId="2" xfId="0" applyNumberFormat="1" applyFont="1" applyFill="1" applyBorder="1"/>
    <xf numFmtId="0" fontId="5" fillId="0" borderId="16" xfId="0" applyFont="1" applyFill="1" applyBorder="1"/>
    <xf numFmtId="0" fontId="6" fillId="0" borderId="16" xfId="0" applyFont="1" applyFill="1" applyBorder="1"/>
    <xf numFmtId="0" fontId="25" fillId="0" borderId="35" xfId="0" applyFont="1" applyBorder="1"/>
    <xf numFmtId="0" fontId="25" fillId="0" borderId="8" xfId="0" applyFont="1" applyFill="1" applyBorder="1"/>
    <xf numFmtId="0" fontId="25" fillId="0" borderId="17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3" fontId="25" fillId="0" borderId="1" xfId="0" applyNumberFormat="1" applyFont="1" applyFill="1" applyBorder="1"/>
    <xf numFmtId="0" fontId="2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/>
    <xf numFmtId="0" fontId="23" fillId="33" borderId="19" xfId="0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5" fillId="0" borderId="2" xfId="0" applyNumberFormat="1" applyFont="1" applyFill="1" applyBorder="1"/>
    <xf numFmtId="0" fontId="23" fillId="33" borderId="22" xfId="0" applyFont="1" applyFill="1" applyBorder="1" applyAlignment="1">
      <alignment horizontal="left"/>
    </xf>
    <xf numFmtId="0" fontId="23" fillId="33" borderId="23" xfId="0" applyFont="1" applyFill="1" applyBorder="1" applyAlignment="1">
      <alignment horizontal="left"/>
    </xf>
    <xf numFmtId="0" fontId="23" fillId="33" borderId="24" xfId="0" applyFont="1" applyFill="1" applyBorder="1" applyAlignment="1">
      <alignment horizontal="left"/>
    </xf>
    <xf numFmtId="0" fontId="23" fillId="33" borderId="21" xfId="0" applyFont="1" applyFill="1" applyBorder="1" applyAlignment="1">
      <alignment horizontal="left"/>
    </xf>
    <xf numFmtId="0" fontId="23" fillId="33" borderId="5" xfId="0" applyFont="1" applyFill="1" applyBorder="1" applyAlignment="1">
      <alignment horizontal="left"/>
    </xf>
    <xf numFmtId="0" fontId="23" fillId="33" borderId="20" xfId="0" applyFont="1" applyFill="1" applyBorder="1" applyAlignment="1">
      <alignment horizontal="left"/>
    </xf>
    <xf numFmtId="0" fontId="23" fillId="33" borderId="13" xfId="0" applyFont="1" applyFill="1" applyBorder="1" applyAlignment="1">
      <alignment horizontal="left"/>
    </xf>
    <xf numFmtId="0" fontId="23" fillId="33" borderId="19" xfId="0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4" fillId="35" borderId="5" xfId="0" applyFont="1" applyFill="1" applyBorder="1" applyAlignment="1">
      <alignment horizontal="center"/>
    </xf>
    <xf numFmtId="20" fontId="29" fillId="33" borderId="22" xfId="0" applyNumberFormat="1" applyFont="1" applyFill="1" applyBorder="1" applyAlignment="1">
      <alignment horizontal="center" vertical="center"/>
    </xf>
    <xf numFmtId="20" fontId="29" fillId="33" borderId="23" xfId="0" applyNumberFormat="1" applyFont="1" applyFill="1" applyBorder="1" applyAlignment="1">
      <alignment horizontal="center" vertical="center"/>
    </xf>
    <xf numFmtId="20" fontId="29" fillId="33" borderId="14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0" fillId="0" borderId="0" xfId="0" applyAlignment="1">
      <alignment horizontal="left"/>
    </xf>
    <xf numFmtId="0" fontId="23" fillId="36" borderId="19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9" fillId="33" borderId="22" xfId="0" applyFont="1" applyFill="1" applyBorder="1" applyAlignment="1">
      <alignment horizontal="center" vertical="center"/>
    </xf>
    <xf numFmtId="0" fontId="29" fillId="33" borderId="2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5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Commentaire 3" xfId="29"/>
    <cellStyle name="Commentaire 4" xfId="30"/>
    <cellStyle name="Entrée" xfId="31" builtinId="20" customBuiltin="1"/>
    <cellStyle name="Insatisfaisant" xfId="32" builtinId="27" customBuiltin="1"/>
    <cellStyle name="Milliers 2" xfId="33"/>
    <cellStyle name="Milliers 2 2" xfId="34"/>
    <cellStyle name="Milliers 2 2 2" xfId="35"/>
    <cellStyle name="Milliers 2 3" xfId="36"/>
    <cellStyle name="Milliers 3" xfId="37"/>
    <cellStyle name="Milliers 3 2" xfId="38"/>
    <cellStyle name="Neutre" xfId="39" builtinId="28" customBuiltin="1"/>
    <cellStyle name="Normal" xfId="0" builtinId="0"/>
    <cellStyle name="Normal 25" xfId="40"/>
    <cellStyle name="Normal 3 2" xfId="41"/>
    <cellStyle name="Satisfaisant" xfId="42" builtinId="26" customBuiltin="1"/>
    <cellStyle name="Sortie" xfId="43" builtinId="21" customBuiltin="1"/>
    <cellStyle name="Texte explicatif" xfId="44" builtinId="53" customBuiltin="1"/>
    <cellStyle name="Titre" xfId="45" builtinId="15" customBuiltin="1"/>
    <cellStyle name="Titre 1" xfId="46" builtinId="16" customBuiltin="1"/>
    <cellStyle name="Titre 2" xfId="47" builtinId="17" customBuiltin="1"/>
    <cellStyle name="Titre 3" xfId="48" builtinId="18" customBuiltin="1"/>
    <cellStyle name="Titre 4" xfId="49" builtinId="19" customBuiltin="1"/>
    <cellStyle name="Total" xfId="50" builtinId="25" customBuiltin="1"/>
    <cellStyle name="Vérification" xfId="51" builtinId="23" customBuiltin="1"/>
  </cellStyles>
  <dxfs count="0"/>
  <tableStyles count="0" defaultTableStyle="TableStyleMedium9" defaultPivotStyle="PivotStyleLight16"/>
  <colors>
    <mruColors>
      <color rgb="FFFF6633"/>
      <color rgb="FF1A6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33"/>
  </sheetPr>
  <dimension ref="A1:F67"/>
  <sheetViews>
    <sheetView topLeftCell="A10" zoomScale="80" zoomScaleNormal="80" workbookViewId="0">
      <selection activeCell="A63" sqref="A63:B63"/>
    </sheetView>
  </sheetViews>
  <sheetFormatPr baseColWidth="10" defaultRowHeight="15" x14ac:dyDescent="0.25"/>
  <cols>
    <col min="1" max="1" width="115.42578125" style="76" bestFit="1" customWidth="1"/>
    <col min="2" max="2" width="14.28515625" style="76" customWidth="1"/>
    <col min="3" max="3" width="16.85546875" style="76" customWidth="1"/>
    <col min="4" max="4" width="14.28515625" style="76" customWidth="1"/>
    <col min="5" max="5" width="19.5703125" style="76" customWidth="1"/>
    <col min="6" max="6" width="27.5703125" style="76" customWidth="1"/>
    <col min="7" max="16384" width="11.42578125" style="76"/>
  </cols>
  <sheetData>
    <row r="1" spans="1:6" s="1" customFormat="1" ht="37.5" customHeight="1" thickBot="1" x14ac:dyDescent="0.3">
      <c r="A1" s="111" t="s">
        <v>9</v>
      </c>
      <c r="B1" s="112"/>
      <c r="C1" s="112"/>
      <c r="D1" s="112"/>
      <c r="E1" s="112"/>
      <c r="F1" s="113"/>
    </row>
    <row r="2" spans="1:6" ht="291" customHeight="1" thickBot="1" x14ac:dyDescent="0.3">
      <c r="A2" s="114" t="s">
        <v>68</v>
      </c>
      <c r="B2" s="115"/>
      <c r="C2" s="115"/>
      <c r="D2" s="115"/>
      <c r="E2" s="115"/>
      <c r="F2" s="116"/>
    </row>
    <row r="3" spans="1:6" x14ac:dyDescent="0.25">
      <c r="A3" s="117" t="s">
        <v>6</v>
      </c>
      <c r="B3" s="117"/>
      <c r="C3" s="118"/>
      <c r="D3" s="118"/>
      <c r="E3" s="118"/>
      <c r="F3" s="118"/>
    </row>
    <row r="5" spans="1:6" x14ac:dyDescent="0.25">
      <c r="A5" s="119" t="s">
        <v>20</v>
      </c>
      <c r="B5" s="120"/>
      <c r="C5" s="120"/>
      <c r="D5" s="120"/>
      <c r="E5" s="120"/>
      <c r="F5" s="120"/>
    </row>
    <row r="6" spans="1:6" x14ac:dyDescent="0.25">
      <c r="A6" s="119"/>
      <c r="B6" s="120"/>
      <c r="C6" s="120"/>
      <c r="D6" s="120"/>
      <c r="E6" s="120"/>
      <c r="F6" s="120"/>
    </row>
    <row r="8" spans="1:6" ht="15.75" thickBot="1" x14ac:dyDescent="0.3">
      <c r="A8" s="110" t="s">
        <v>59</v>
      </c>
      <c r="B8" s="110"/>
      <c r="C8" s="110"/>
      <c r="D8" s="110"/>
      <c r="E8" s="110"/>
      <c r="F8" s="35"/>
    </row>
    <row r="9" spans="1:6" ht="26.25" thickBot="1" x14ac:dyDescent="0.3">
      <c r="A9" s="64" t="s">
        <v>0</v>
      </c>
      <c r="B9" s="65" t="s">
        <v>1</v>
      </c>
      <c r="C9" s="65" t="s">
        <v>2</v>
      </c>
      <c r="D9" s="66" t="s">
        <v>7</v>
      </c>
      <c r="E9" s="66" t="s">
        <v>8</v>
      </c>
      <c r="F9" s="67" t="s">
        <v>3</v>
      </c>
    </row>
    <row r="10" spans="1:6" x14ac:dyDescent="0.25">
      <c r="A10" s="13" t="s">
        <v>10</v>
      </c>
      <c r="B10" s="36"/>
      <c r="C10" s="37"/>
      <c r="D10" s="11"/>
      <c r="E10" s="72"/>
      <c r="F10" s="39"/>
    </row>
    <row r="11" spans="1:6" ht="25.5" x14ac:dyDescent="0.25">
      <c r="A11" s="14" t="s">
        <v>66</v>
      </c>
      <c r="B11" s="71">
        <v>1</v>
      </c>
      <c r="C11" s="40" t="s">
        <v>5</v>
      </c>
      <c r="D11" s="5"/>
      <c r="E11" s="43">
        <f t="shared" ref="E11:E13" si="0">B11*D11</f>
        <v>0</v>
      </c>
      <c r="F11" s="42"/>
    </row>
    <row r="12" spans="1:6" ht="25.5" x14ac:dyDescent="0.25">
      <c r="A12" s="4" t="s">
        <v>65</v>
      </c>
      <c r="B12" s="71">
        <v>1</v>
      </c>
      <c r="C12" s="40" t="s">
        <v>5</v>
      </c>
      <c r="D12" s="3"/>
      <c r="E12" s="43">
        <f t="shared" si="0"/>
        <v>0</v>
      </c>
      <c r="F12" s="44"/>
    </row>
    <row r="13" spans="1:6" ht="25.5" x14ac:dyDescent="0.25">
      <c r="A13" s="4" t="s">
        <v>56</v>
      </c>
      <c r="B13" s="71">
        <v>1</v>
      </c>
      <c r="C13" s="40" t="s">
        <v>5</v>
      </c>
      <c r="D13" s="3"/>
      <c r="E13" s="43">
        <f t="shared" si="0"/>
        <v>0</v>
      </c>
      <c r="F13" s="44"/>
    </row>
    <row r="14" spans="1:6" x14ac:dyDescent="0.25">
      <c r="A14" s="4" t="s">
        <v>51</v>
      </c>
      <c r="B14" s="71">
        <v>1</v>
      </c>
      <c r="C14" s="40" t="s">
        <v>5</v>
      </c>
      <c r="D14" s="3"/>
      <c r="E14" s="43">
        <f t="shared" ref="E14" si="1">B14*D14</f>
        <v>0</v>
      </c>
      <c r="F14" s="44"/>
    </row>
    <row r="15" spans="1:6" x14ac:dyDescent="0.25">
      <c r="A15" s="4"/>
      <c r="B15" s="71"/>
      <c r="C15" s="40"/>
      <c r="D15" s="3"/>
      <c r="E15" s="43"/>
      <c r="F15" s="44"/>
    </row>
    <row r="16" spans="1:6" x14ac:dyDescent="0.25">
      <c r="A16" s="13" t="s">
        <v>11</v>
      </c>
      <c r="B16" s="36"/>
      <c r="C16" s="37"/>
      <c r="D16" s="11"/>
      <c r="E16" s="72"/>
      <c r="F16" s="39"/>
    </row>
    <row r="17" spans="1:6" x14ac:dyDescent="0.25">
      <c r="A17" s="4" t="s">
        <v>12</v>
      </c>
      <c r="B17" s="71">
        <v>140</v>
      </c>
      <c r="C17" s="40" t="s">
        <v>5</v>
      </c>
      <c r="D17" s="3"/>
      <c r="E17" s="43">
        <f>B17*D17</f>
        <v>0</v>
      </c>
      <c r="F17" s="44"/>
    </row>
    <row r="18" spans="1:6" x14ac:dyDescent="0.25">
      <c r="A18" s="4" t="s">
        <v>17</v>
      </c>
      <c r="B18" s="71">
        <v>10</v>
      </c>
      <c r="C18" s="40" t="s">
        <v>5</v>
      </c>
      <c r="D18" s="3"/>
      <c r="E18" s="43">
        <f>B18*D18</f>
        <v>0</v>
      </c>
      <c r="F18" s="44"/>
    </row>
    <row r="19" spans="1:6" x14ac:dyDescent="0.25">
      <c r="A19" s="4" t="s">
        <v>18</v>
      </c>
      <c r="B19" s="71">
        <v>8</v>
      </c>
      <c r="C19" s="40" t="s">
        <v>5</v>
      </c>
      <c r="D19" s="3"/>
      <c r="E19" s="43">
        <f>B19*D19</f>
        <v>0</v>
      </c>
      <c r="F19" s="44"/>
    </row>
    <row r="20" spans="1:6" x14ac:dyDescent="0.25">
      <c r="A20" s="14" t="s">
        <v>39</v>
      </c>
      <c r="B20" s="71">
        <v>140</v>
      </c>
      <c r="C20" s="40" t="s">
        <v>5</v>
      </c>
      <c r="D20" s="3"/>
      <c r="E20" s="43">
        <f>B20*D20</f>
        <v>0</v>
      </c>
      <c r="F20" s="45"/>
    </row>
    <row r="21" spans="1:6" x14ac:dyDescent="0.25">
      <c r="A21" s="14" t="s">
        <v>21</v>
      </c>
      <c r="B21" s="71">
        <v>1</v>
      </c>
      <c r="C21" s="40" t="s">
        <v>5</v>
      </c>
      <c r="D21" s="3"/>
      <c r="E21" s="43">
        <f>B21*D21</f>
        <v>0</v>
      </c>
      <c r="F21" s="45"/>
    </row>
    <row r="22" spans="1:6" x14ac:dyDescent="0.25">
      <c r="A22" s="14" t="s">
        <v>54</v>
      </c>
      <c r="B22" s="71">
        <v>1</v>
      </c>
      <c r="C22" s="40" t="s">
        <v>5</v>
      </c>
      <c r="D22" s="3"/>
      <c r="E22" s="43">
        <f t="shared" ref="E22:E23" si="2">B22*D22</f>
        <v>0</v>
      </c>
      <c r="F22" s="45"/>
    </row>
    <row r="23" spans="1:6" x14ac:dyDescent="0.25">
      <c r="A23" s="14" t="s">
        <v>55</v>
      </c>
      <c r="B23" s="71">
        <v>1</v>
      </c>
      <c r="C23" s="40" t="s">
        <v>5</v>
      </c>
      <c r="D23" s="3"/>
      <c r="E23" s="43">
        <f t="shared" si="2"/>
        <v>0</v>
      </c>
      <c r="F23" s="45"/>
    </row>
    <row r="24" spans="1:6" x14ac:dyDescent="0.25">
      <c r="A24" s="27"/>
      <c r="B24" s="28"/>
      <c r="C24" s="29"/>
      <c r="D24" s="30"/>
      <c r="E24" s="31"/>
      <c r="F24" s="32"/>
    </row>
    <row r="25" spans="1:6" x14ac:dyDescent="0.25">
      <c r="A25" s="83" t="s">
        <v>13</v>
      </c>
      <c r="B25" s="93"/>
      <c r="C25" s="94"/>
      <c r="D25" s="95"/>
      <c r="E25" s="96"/>
      <c r="F25" s="97"/>
    </row>
    <row r="26" spans="1:6" x14ac:dyDescent="0.25">
      <c r="A26" s="46" t="s">
        <v>40</v>
      </c>
      <c r="B26" s="100">
        <v>80</v>
      </c>
      <c r="C26" s="40" t="s">
        <v>5</v>
      </c>
      <c r="D26" s="7"/>
      <c r="E26" s="43">
        <f t="shared" ref="E26:E29" si="3">B26*D26</f>
        <v>0</v>
      </c>
      <c r="F26" s="8"/>
    </row>
    <row r="27" spans="1:6" x14ac:dyDescent="0.25">
      <c r="A27" s="2" t="s">
        <v>41</v>
      </c>
      <c r="B27" s="100">
        <v>2</v>
      </c>
      <c r="C27" s="40" t="s">
        <v>5</v>
      </c>
      <c r="D27" s="7"/>
      <c r="E27" s="43">
        <f t="shared" si="3"/>
        <v>0</v>
      </c>
      <c r="F27" s="8"/>
    </row>
    <row r="28" spans="1:6" x14ac:dyDescent="0.25">
      <c r="A28" s="48" t="s">
        <v>70</v>
      </c>
      <c r="B28" s="100">
        <v>4</v>
      </c>
      <c r="C28" s="40" t="s">
        <v>5</v>
      </c>
      <c r="D28" s="7"/>
      <c r="E28" s="43">
        <f>B28*D28</f>
        <v>0</v>
      </c>
      <c r="F28" s="8"/>
    </row>
    <row r="29" spans="1:6" x14ac:dyDescent="0.25">
      <c r="A29" s="46" t="s">
        <v>71</v>
      </c>
      <c r="B29" s="47">
        <v>1</v>
      </c>
      <c r="C29" s="40" t="s">
        <v>5</v>
      </c>
      <c r="D29" s="7"/>
      <c r="E29" s="43">
        <f t="shared" si="3"/>
        <v>0</v>
      </c>
      <c r="F29" s="8"/>
    </row>
    <row r="30" spans="1:6" x14ac:dyDescent="0.25">
      <c r="A30" s="46"/>
      <c r="B30" s="47"/>
      <c r="C30" s="40"/>
      <c r="D30" s="7"/>
      <c r="E30" s="77"/>
      <c r="F30" s="8"/>
    </row>
    <row r="31" spans="1:6" x14ac:dyDescent="0.25">
      <c r="A31" s="78" t="s">
        <v>22</v>
      </c>
      <c r="B31" s="36"/>
      <c r="C31" s="37"/>
      <c r="D31" s="11"/>
      <c r="E31" s="38"/>
      <c r="F31" s="39"/>
    </row>
    <row r="32" spans="1:6" x14ac:dyDescent="0.25">
      <c r="A32" s="48" t="s">
        <v>23</v>
      </c>
      <c r="B32" s="47">
        <v>1</v>
      </c>
      <c r="C32" s="40" t="s">
        <v>5</v>
      </c>
      <c r="D32" s="79"/>
      <c r="E32" s="41">
        <f>D32*B32</f>
        <v>0</v>
      </c>
      <c r="F32" s="8"/>
    </row>
    <row r="33" spans="1:6" ht="15.75" thickBot="1" x14ac:dyDescent="0.3">
      <c r="A33" s="6"/>
      <c r="B33" s="50"/>
      <c r="C33" s="51"/>
      <c r="D33" s="52"/>
      <c r="E33" s="18"/>
      <c r="F33" s="53"/>
    </row>
    <row r="34" spans="1:6" ht="15.75" thickBot="1" x14ac:dyDescent="0.3">
      <c r="A34" s="101" t="s">
        <v>60</v>
      </c>
      <c r="B34" s="102"/>
      <c r="C34" s="102"/>
      <c r="D34" s="103"/>
      <c r="E34" s="19">
        <f>SUM(E11:E32)</f>
        <v>0</v>
      </c>
      <c r="F34" s="54"/>
    </row>
    <row r="36" spans="1:6" ht="15.75" thickBot="1" x14ac:dyDescent="0.3">
      <c r="A36" s="110" t="s">
        <v>61</v>
      </c>
      <c r="B36" s="110"/>
      <c r="C36" s="110"/>
      <c r="D36" s="110"/>
      <c r="E36" s="110"/>
      <c r="F36" s="35"/>
    </row>
    <row r="37" spans="1:6" ht="26.25" thickBot="1" x14ac:dyDescent="0.3">
      <c r="A37" s="64" t="s">
        <v>0</v>
      </c>
      <c r="B37" s="65" t="s">
        <v>1</v>
      </c>
      <c r="C37" s="65" t="s">
        <v>2</v>
      </c>
      <c r="D37" s="66" t="s">
        <v>7</v>
      </c>
      <c r="E37" s="66" t="s">
        <v>8</v>
      </c>
      <c r="F37" s="67" t="s">
        <v>3</v>
      </c>
    </row>
    <row r="38" spans="1:6" x14ac:dyDescent="0.25">
      <c r="A38" s="13" t="s">
        <v>14</v>
      </c>
      <c r="B38" s="55"/>
      <c r="C38" s="56"/>
      <c r="D38" s="55"/>
      <c r="E38" s="20"/>
      <c r="F38" s="56"/>
    </row>
    <row r="39" spans="1:6" x14ac:dyDescent="0.25">
      <c r="A39" s="73" t="s">
        <v>42</v>
      </c>
      <c r="B39" s="74">
        <v>1</v>
      </c>
      <c r="C39" s="15" t="s">
        <v>5</v>
      </c>
      <c r="D39" s="9"/>
      <c r="E39" s="43">
        <f t="shared" ref="E39:E46" si="4">B39*D39</f>
        <v>0</v>
      </c>
      <c r="F39" s="10"/>
    </row>
    <row r="40" spans="1:6" x14ac:dyDescent="0.25">
      <c r="A40" s="73" t="s">
        <v>43</v>
      </c>
      <c r="B40" s="74">
        <v>1</v>
      </c>
      <c r="C40" s="15" t="s">
        <v>5</v>
      </c>
      <c r="D40" s="9"/>
      <c r="E40" s="43">
        <f t="shared" si="4"/>
        <v>0</v>
      </c>
      <c r="F40" s="10"/>
    </row>
    <row r="41" spans="1:6" x14ac:dyDescent="0.25">
      <c r="A41" s="73" t="s">
        <v>48</v>
      </c>
      <c r="B41" s="74">
        <v>1</v>
      </c>
      <c r="C41" s="15" t="s">
        <v>5</v>
      </c>
      <c r="D41" s="9"/>
      <c r="E41" s="43">
        <f t="shared" si="4"/>
        <v>0</v>
      </c>
      <c r="F41" s="12"/>
    </row>
    <row r="42" spans="1:6" x14ac:dyDescent="0.25">
      <c r="A42" s="73" t="s">
        <v>49</v>
      </c>
      <c r="B42" s="74">
        <v>1</v>
      </c>
      <c r="C42" s="15" t="s">
        <v>5</v>
      </c>
      <c r="D42" s="9"/>
      <c r="E42" s="43">
        <f t="shared" si="4"/>
        <v>0</v>
      </c>
      <c r="F42" s="12"/>
    </row>
    <row r="43" spans="1:6" x14ac:dyDescent="0.25">
      <c r="A43" s="73" t="s">
        <v>47</v>
      </c>
      <c r="B43" s="74">
        <v>1</v>
      </c>
      <c r="C43" s="15" t="s">
        <v>5</v>
      </c>
      <c r="D43" s="9"/>
      <c r="E43" s="43">
        <f t="shared" si="4"/>
        <v>0</v>
      </c>
      <c r="F43" s="12"/>
    </row>
    <row r="44" spans="1:6" x14ac:dyDescent="0.25">
      <c r="A44" s="48" t="s">
        <v>46</v>
      </c>
      <c r="B44" s="74">
        <v>1</v>
      </c>
      <c r="C44" s="15" t="s">
        <v>5</v>
      </c>
      <c r="D44" s="9"/>
      <c r="E44" s="43">
        <f t="shared" si="4"/>
        <v>0</v>
      </c>
      <c r="F44" s="10"/>
    </row>
    <row r="45" spans="1:6" x14ac:dyDescent="0.25">
      <c r="A45" s="48"/>
      <c r="B45" s="74"/>
      <c r="C45" s="15"/>
      <c r="D45" s="9"/>
      <c r="E45" s="43"/>
      <c r="F45" s="10"/>
    </row>
    <row r="46" spans="1:6" x14ac:dyDescent="0.25">
      <c r="A46" s="48" t="s">
        <v>23</v>
      </c>
      <c r="B46" s="47">
        <v>1</v>
      </c>
      <c r="C46" s="40" t="s">
        <v>5</v>
      </c>
      <c r="D46" s="79"/>
      <c r="E46" s="43">
        <f t="shared" si="4"/>
        <v>0</v>
      </c>
      <c r="F46" s="10"/>
    </row>
    <row r="47" spans="1:6" ht="15.75" thickBot="1" x14ac:dyDescent="0.3">
      <c r="A47" s="16"/>
      <c r="B47" s="17"/>
      <c r="C47" s="16"/>
      <c r="D47" s="58"/>
      <c r="E47" s="21"/>
      <c r="F47" s="57"/>
    </row>
    <row r="48" spans="1:6" ht="15.75" thickBot="1" x14ac:dyDescent="0.3">
      <c r="A48" s="101" t="s">
        <v>62</v>
      </c>
      <c r="B48" s="102"/>
      <c r="C48" s="102"/>
      <c r="D48" s="103"/>
      <c r="E48" s="19">
        <f>SUM(E38:E47)</f>
        <v>0</v>
      </c>
    </row>
    <row r="50" spans="1:6" ht="15.75" thickBot="1" x14ac:dyDescent="0.3">
      <c r="A50" s="110" t="s">
        <v>63</v>
      </c>
      <c r="B50" s="110"/>
      <c r="C50" s="110"/>
      <c r="D50" s="110"/>
      <c r="E50" s="110"/>
      <c r="F50" s="35"/>
    </row>
    <row r="51" spans="1:6" ht="26.25" thickBot="1" x14ac:dyDescent="0.3">
      <c r="A51" s="64" t="s">
        <v>4</v>
      </c>
      <c r="B51" s="65" t="s">
        <v>1</v>
      </c>
      <c r="C51" s="65" t="s">
        <v>2</v>
      </c>
      <c r="D51" s="66" t="s">
        <v>95</v>
      </c>
      <c r="E51" s="66" t="s">
        <v>19</v>
      </c>
      <c r="F51" s="67" t="s">
        <v>3</v>
      </c>
    </row>
    <row r="52" spans="1:6" x14ac:dyDescent="0.25">
      <c r="A52" s="13" t="s">
        <v>15</v>
      </c>
      <c r="B52" s="59"/>
      <c r="C52" s="60"/>
      <c r="D52" s="59"/>
      <c r="E52" s="22"/>
      <c r="F52" s="42"/>
    </row>
    <row r="53" spans="1:6" x14ac:dyDescent="0.25">
      <c r="A53" s="61" t="s">
        <v>44</v>
      </c>
      <c r="B53" s="74">
        <v>1</v>
      </c>
      <c r="C53" s="15" t="s">
        <v>52</v>
      </c>
      <c r="D53" s="43"/>
      <c r="E53" s="43">
        <f>B53*D53*4</f>
        <v>0</v>
      </c>
      <c r="F53" s="44"/>
    </row>
    <row r="54" spans="1:6" x14ac:dyDescent="0.25">
      <c r="A54" s="33" t="s">
        <v>45</v>
      </c>
      <c r="B54" s="74">
        <v>1</v>
      </c>
      <c r="C54" s="15" t="s">
        <v>52</v>
      </c>
      <c r="D54" s="43"/>
      <c r="E54" s="43">
        <f t="shared" ref="E54:E57" si="5">B54*D54*4</f>
        <v>0</v>
      </c>
      <c r="F54" s="44"/>
    </row>
    <row r="55" spans="1:6" x14ac:dyDescent="0.25">
      <c r="A55" s="33" t="s">
        <v>53</v>
      </c>
      <c r="B55" s="74">
        <v>1</v>
      </c>
      <c r="C55" s="15" t="s">
        <v>52</v>
      </c>
      <c r="D55" s="43"/>
      <c r="E55" s="43">
        <f t="shared" si="5"/>
        <v>0</v>
      </c>
      <c r="F55" s="44"/>
    </row>
    <row r="56" spans="1:6" x14ac:dyDescent="0.25">
      <c r="A56" s="33"/>
      <c r="B56" s="74"/>
      <c r="C56" s="15"/>
      <c r="D56" s="43"/>
      <c r="E56" s="43"/>
      <c r="F56" s="44"/>
    </row>
    <row r="57" spans="1:6" x14ac:dyDescent="0.25">
      <c r="A57" s="48" t="s">
        <v>23</v>
      </c>
      <c r="B57" s="47">
        <v>1</v>
      </c>
      <c r="C57" s="15" t="s">
        <v>52</v>
      </c>
      <c r="D57" s="43"/>
      <c r="E57" s="43">
        <f t="shared" si="5"/>
        <v>0</v>
      </c>
      <c r="F57" s="44"/>
    </row>
    <row r="58" spans="1:6" ht="15.75" thickBot="1" x14ac:dyDescent="0.3">
      <c r="A58" s="42"/>
      <c r="B58" s="42"/>
      <c r="C58" s="62"/>
      <c r="D58" s="49"/>
      <c r="E58" s="75"/>
      <c r="F58" s="63"/>
    </row>
    <row r="59" spans="1:6" ht="15.75" thickBot="1" x14ac:dyDescent="0.3">
      <c r="A59" s="101" t="s">
        <v>64</v>
      </c>
      <c r="B59" s="102"/>
      <c r="C59" s="102"/>
      <c r="D59" s="103"/>
      <c r="E59" s="19">
        <f>SUM(E52:E58)</f>
        <v>0</v>
      </c>
    </row>
    <row r="60" spans="1:6" ht="15.75" thickBot="1" x14ac:dyDescent="0.3"/>
    <row r="61" spans="1:6" x14ac:dyDescent="0.25">
      <c r="A61" s="106" t="str">
        <f>A34</f>
        <v>Sous total : Licences et matériels - Solution à l'achat</v>
      </c>
      <c r="B61" s="107"/>
      <c r="C61" s="68"/>
      <c r="D61" s="68"/>
      <c r="E61" s="23">
        <f>E34</f>
        <v>0</v>
      </c>
    </row>
    <row r="62" spans="1:6" x14ac:dyDescent="0.25">
      <c r="A62" s="108" t="str">
        <f>A48</f>
        <v>Sous total : Prestations  - Solution à l'achat</v>
      </c>
      <c r="B62" s="109"/>
      <c r="C62" s="69"/>
      <c r="D62" s="69"/>
      <c r="E62" s="24">
        <f>E48</f>
        <v>0</v>
      </c>
    </row>
    <row r="63" spans="1:6" ht="15.75" thickBot="1" x14ac:dyDescent="0.3">
      <c r="A63" s="104" t="str">
        <f>A59</f>
        <v xml:space="preserve">Sous total : Maintenance - Solution à l'achat </v>
      </c>
      <c r="B63" s="105"/>
      <c r="C63" s="70"/>
      <c r="D63" s="70"/>
      <c r="E63" s="25">
        <f>E59</f>
        <v>0</v>
      </c>
    </row>
    <row r="64" spans="1:6" ht="15.75" thickBot="1" x14ac:dyDescent="0.3">
      <c r="A64" s="34"/>
      <c r="B64" s="34"/>
      <c r="C64" s="34"/>
      <c r="D64" s="34"/>
      <c r="E64" s="26"/>
    </row>
    <row r="65" spans="1:5" x14ac:dyDescent="0.25">
      <c r="A65" s="106" t="s">
        <v>57</v>
      </c>
      <c r="B65" s="107"/>
      <c r="C65" s="68"/>
      <c r="D65" s="68"/>
      <c r="E65" s="23">
        <f>SUM(E61:E63)</f>
        <v>0</v>
      </c>
    </row>
    <row r="66" spans="1:5" x14ac:dyDescent="0.25">
      <c r="A66" s="108" t="s">
        <v>16</v>
      </c>
      <c r="B66" s="109"/>
      <c r="C66" s="69"/>
      <c r="D66" s="69"/>
      <c r="E66" s="24">
        <f>E65*0.2</f>
        <v>0</v>
      </c>
    </row>
    <row r="67" spans="1:5" ht="15.75" thickBot="1" x14ac:dyDescent="0.3">
      <c r="A67" s="104" t="s">
        <v>58</v>
      </c>
      <c r="B67" s="105"/>
      <c r="C67" s="70"/>
      <c r="D67" s="70"/>
      <c r="E67" s="25">
        <f>E66+E65</f>
        <v>0</v>
      </c>
    </row>
  </sheetData>
  <mergeCells count="17">
    <mergeCell ref="A1:F1"/>
    <mergeCell ref="A2:F2"/>
    <mergeCell ref="A3:B3"/>
    <mergeCell ref="C3:F3"/>
    <mergeCell ref="A8:E8"/>
    <mergeCell ref="A5:F6"/>
    <mergeCell ref="A34:D34"/>
    <mergeCell ref="A63:B63"/>
    <mergeCell ref="A65:B65"/>
    <mergeCell ref="A66:B66"/>
    <mergeCell ref="A67:B67"/>
    <mergeCell ref="A36:E36"/>
    <mergeCell ref="A48:D48"/>
    <mergeCell ref="A50:E50"/>
    <mergeCell ref="A59:D59"/>
    <mergeCell ref="A61:B61"/>
    <mergeCell ref="A62:B62"/>
  </mergeCells>
  <printOptions horizontalCentered="1"/>
  <pageMargins left="0.19685039370078741" right="0.19685039370078741" top="0.19685039370078741" bottom="0.39370078740157483" header="0" footer="0.31496062992125984"/>
  <pageSetup paperSize="9" scale="55" orientation="landscape" r:id="rId1"/>
  <headerFooter>
    <oddFooter>&amp;L&amp;G&amp;C&amp;F
&amp;A&amp;RPage &amp;P/&amp;N</oddFooter>
  </headerFooter>
  <rowBreaks count="1" manualBreakCount="1">
    <brk id="35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33"/>
  </sheetPr>
  <dimension ref="A1:F76"/>
  <sheetViews>
    <sheetView topLeftCell="A58" zoomScale="80" zoomScaleNormal="80" workbookViewId="0">
      <selection activeCell="A12" sqref="A12"/>
    </sheetView>
  </sheetViews>
  <sheetFormatPr baseColWidth="10" defaultRowHeight="15" x14ac:dyDescent="0.25"/>
  <cols>
    <col min="1" max="1" width="115.42578125" style="76" customWidth="1"/>
    <col min="2" max="2" width="14.28515625" style="76" customWidth="1"/>
    <col min="3" max="3" width="16.85546875" style="76" customWidth="1"/>
    <col min="4" max="4" width="14.28515625" style="76" customWidth="1"/>
    <col min="5" max="5" width="19.5703125" style="76" customWidth="1"/>
    <col min="6" max="6" width="27.5703125" style="76" customWidth="1"/>
    <col min="7" max="16384" width="11.42578125" style="76"/>
  </cols>
  <sheetData>
    <row r="1" spans="1:6" s="1" customFormat="1" ht="37.5" customHeight="1" thickBot="1" x14ac:dyDescent="0.3">
      <c r="A1" s="111" t="s">
        <v>9</v>
      </c>
      <c r="B1" s="112"/>
      <c r="C1" s="112"/>
      <c r="D1" s="112"/>
      <c r="E1" s="112"/>
      <c r="F1" s="113"/>
    </row>
    <row r="2" spans="1:6" ht="291" customHeight="1" thickBot="1" x14ac:dyDescent="0.3">
      <c r="A2" s="114" t="s">
        <v>69</v>
      </c>
      <c r="B2" s="115"/>
      <c r="C2" s="115"/>
      <c r="D2" s="115"/>
      <c r="E2" s="115"/>
      <c r="F2" s="116"/>
    </row>
    <row r="3" spans="1:6" x14ac:dyDescent="0.25">
      <c r="A3" s="117" t="s">
        <v>6</v>
      </c>
      <c r="B3" s="117"/>
      <c r="C3" s="118"/>
      <c r="D3" s="118"/>
      <c r="E3" s="118"/>
      <c r="F3" s="118"/>
    </row>
    <row r="5" spans="1:6" x14ac:dyDescent="0.25">
      <c r="A5" s="119" t="s">
        <v>20</v>
      </c>
      <c r="B5" s="120"/>
      <c r="C5" s="120"/>
      <c r="D5" s="120"/>
      <c r="E5" s="120"/>
      <c r="F5" s="120"/>
    </row>
    <row r="6" spans="1:6" x14ac:dyDescent="0.25">
      <c r="A6" s="119"/>
      <c r="B6" s="120"/>
      <c r="C6" s="120"/>
      <c r="D6" s="120"/>
      <c r="E6" s="120"/>
      <c r="F6" s="120"/>
    </row>
    <row r="8" spans="1:6" ht="15.75" thickBot="1" x14ac:dyDescent="0.3">
      <c r="A8" s="110" t="s">
        <v>67</v>
      </c>
      <c r="B8" s="110"/>
      <c r="C8" s="110"/>
      <c r="D8" s="110"/>
      <c r="E8" s="110"/>
      <c r="F8" s="35"/>
    </row>
    <row r="9" spans="1:6" ht="26.25" thickBot="1" x14ac:dyDescent="0.3">
      <c r="A9" s="64" t="s">
        <v>0</v>
      </c>
      <c r="B9" s="65" t="s">
        <v>1</v>
      </c>
      <c r="C9" s="65" t="s">
        <v>2</v>
      </c>
      <c r="D9" s="66" t="s">
        <v>7</v>
      </c>
      <c r="E9" s="66" t="s">
        <v>8</v>
      </c>
      <c r="F9" s="67" t="s">
        <v>3</v>
      </c>
    </row>
    <row r="10" spans="1:6" x14ac:dyDescent="0.25">
      <c r="A10" s="13" t="s">
        <v>10</v>
      </c>
      <c r="B10" s="36"/>
      <c r="C10" s="37"/>
      <c r="D10" s="11"/>
      <c r="E10" s="72"/>
      <c r="F10" s="39"/>
    </row>
    <row r="11" spans="1:6" ht="25.5" x14ac:dyDescent="0.25">
      <c r="A11" s="4" t="s">
        <v>56</v>
      </c>
      <c r="B11" s="71">
        <v>1</v>
      </c>
      <c r="C11" s="40" t="s">
        <v>5</v>
      </c>
      <c r="D11" s="3"/>
      <c r="E11" s="43">
        <f t="shared" ref="E11:E12" si="0">B11*D11</f>
        <v>0</v>
      </c>
      <c r="F11" s="44"/>
    </row>
    <row r="12" spans="1:6" x14ac:dyDescent="0.25">
      <c r="A12" s="4" t="s">
        <v>51</v>
      </c>
      <c r="B12" s="71">
        <v>1</v>
      </c>
      <c r="C12" s="40" t="s">
        <v>5</v>
      </c>
      <c r="D12" s="3"/>
      <c r="E12" s="43">
        <f t="shared" si="0"/>
        <v>0</v>
      </c>
      <c r="F12" s="44"/>
    </row>
    <row r="13" spans="1:6" x14ac:dyDescent="0.25">
      <c r="A13" s="4"/>
      <c r="B13" s="71"/>
      <c r="C13" s="40"/>
      <c r="D13" s="3"/>
      <c r="E13" s="43"/>
      <c r="F13" s="44"/>
    </row>
    <row r="14" spans="1:6" x14ac:dyDescent="0.25">
      <c r="A14" s="13" t="s">
        <v>11</v>
      </c>
      <c r="B14" s="36"/>
      <c r="C14" s="37"/>
      <c r="D14" s="11"/>
      <c r="E14" s="72"/>
      <c r="F14" s="39"/>
    </row>
    <row r="15" spans="1:6" x14ac:dyDescent="0.25">
      <c r="A15" s="4" t="s">
        <v>12</v>
      </c>
      <c r="B15" s="71">
        <v>140</v>
      </c>
      <c r="C15" s="40" t="s">
        <v>5</v>
      </c>
      <c r="D15" s="3"/>
      <c r="E15" s="43">
        <f>B15*D15</f>
        <v>0</v>
      </c>
      <c r="F15" s="44"/>
    </row>
    <row r="16" spans="1:6" x14ac:dyDescent="0.25">
      <c r="A16" s="4" t="s">
        <v>17</v>
      </c>
      <c r="B16" s="71">
        <v>10</v>
      </c>
      <c r="C16" s="40" t="s">
        <v>5</v>
      </c>
      <c r="D16" s="3"/>
      <c r="E16" s="43">
        <f>B16*D16</f>
        <v>0</v>
      </c>
      <c r="F16" s="44"/>
    </row>
    <row r="17" spans="1:6" x14ac:dyDescent="0.25">
      <c r="A17" s="4" t="s">
        <v>18</v>
      </c>
      <c r="B17" s="71">
        <v>8</v>
      </c>
      <c r="C17" s="40" t="s">
        <v>5</v>
      </c>
      <c r="D17" s="3"/>
      <c r="E17" s="43">
        <f>B17*D17</f>
        <v>0</v>
      </c>
      <c r="F17" s="44"/>
    </row>
    <row r="18" spans="1:6" x14ac:dyDescent="0.25">
      <c r="A18" s="14" t="s">
        <v>39</v>
      </c>
      <c r="B18" s="71">
        <v>140</v>
      </c>
      <c r="C18" s="40" t="s">
        <v>5</v>
      </c>
      <c r="D18" s="3"/>
      <c r="E18" s="43">
        <f>B18*D18</f>
        <v>0</v>
      </c>
      <c r="F18" s="45"/>
    </row>
    <row r="19" spans="1:6" x14ac:dyDescent="0.25">
      <c r="A19" s="14" t="s">
        <v>21</v>
      </c>
      <c r="B19" s="71">
        <v>1</v>
      </c>
      <c r="C19" s="40" t="s">
        <v>5</v>
      </c>
      <c r="D19" s="3"/>
      <c r="E19" s="43">
        <f>B19*D19</f>
        <v>0</v>
      </c>
      <c r="F19" s="45"/>
    </row>
    <row r="20" spans="1:6" x14ac:dyDescent="0.25">
      <c r="A20" s="14" t="s">
        <v>54</v>
      </c>
      <c r="B20" s="71">
        <v>1</v>
      </c>
      <c r="C20" s="40" t="s">
        <v>5</v>
      </c>
      <c r="D20" s="3"/>
      <c r="E20" s="43">
        <f t="shared" ref="E20:E21" si="1">B20*D20</f>
        <v>0</v>
      </c>
      <c r="F20" s="45"/>
    </row>
    <row r="21" spans="1:6" x14ac:dyDescent="0.25">
      <c r="A21" s="14" t="s">
        <v>55</v>
      </c>
      <c r="B21" s="71">
        <v>1</v>
      </c>
      <c r="C21" s="40" t="s">
        <v>5</v>
      </c>
      <c r="D21" s="3"/>
      <c r="E21" s="43">
        <f t="shared" si="1"/>
        <v>0</v>
      </c>
      <c r="F21" s="45"/>
    </row>
    <row r="22" spans="1:6" x14ac:dyDescent="0.25">
      <c r="A22" s="14"/>
      <c r="B22" s="71"/>
      <c r="C22" s="40"/>
      <c r="D22" s="3"/>
      <c r="E22" s="77"/>
      <c r="F22" s="45"/>
    </row>
    <row r="23" spans="1:6" x14ac:dyDescent="0.25">
      <c r="A23" s="48" t="s">
        <v>23</v>
      </c>
      <c r="B23" s="71">
        <v>1</v>
      </c>
      <c r="C23" s="40" t="s">
        <v>5</v>
      </c>
      <c r="D23" s="3"/>
      <c r="E23" s="43">
        <f t="shared" ref="E23" si="2">B23*D23</f>
        <v>0</v>
      </c>
      <c r="F23" s="45"/>
    </row>
    <row r="24" spans="1:6" ht="15.75" thickBot="1" x14ac:dyDescent="0.3">
      <c r="A24" s="6"/>
      <c r="B24" s="50"/>
      <c r="C24" s="51"/>
      <c r="D24" s="52"/>
      <c r="E24" s="18"/>
      <c r="F24" s="53"/>
    </row>
    <row r="25" spans="1:6" ht="15.75" thickBot="1" x14ac:dyDescent="0.3">
      <c r="A25" s="101" t="s">
        <v>72</v>
      </c>
      <c r="B25" s="102"/>
      <c r="C25" s="102"/>
      <c r="D25" s="103"/>
      <c r="E25" s="19">
        <f>SUM(E11:E23)</f>
        <v>0</v>
      </c>
      <c r="F25" s="54"/>
    </row>
    <row r="27" spans="1:6" ht="15.75" thickBot="1" x14ac:dyDescent="0.3">
      <c r="A27" s="110" t="s">
        <v>77</v>
      </c>
      <c r="B27" s="110"/>
      <c r="C27" s="110"/>
      <c r="D27" s="110"/>
      <c r="E27" s="110"/>
      <c r="F27" s="35"/>
    </row>
    <row r="28" spans="1:6" ht="26.25" thickBot="1" x14ac:dyDescent="0.3">
      <c r="A28" s="64" t="s">
        <v>0</v>
      </c>
      <c r="B28" s="65" t="s">
        <v>1</v>
      </c>
      <c r="C28" s="65" t="s">
        <v>2</v>
      </c>
      <c r="D28" s="66" t="s">
        <v>86</v>
      </c>
      <c r="E28" s="66" t="s">
        <v>85</v>
      </c>
      <c r="F28" s="67" t="s">
        <v>3</v>
      </c>
    </row>
    <row r="29" spans="1:6" x14ac:dyDescent="0.25">
      <c r="A29" s="13" t="s">
        <v>10</v>
      </c>
      <c r="B29" s="36"/>
      <c r="C29" s="37"/>
      <c r="D29" s="11"/>
      <c r="E29" s="72"/>
      <c r="F29" s="39"/>
    </row>
    <row r="30" spans="1:6" ht="25.5" x14ac:dyDescent="0.25">
      <c r="A30" s="14" t="s">
        <v>79</v>
      </c>
      <c r="B30" s="71">
        <v>1</v>
      </c>
      <c r="C30" s="40" t="s">
        <v>5</v>
      </c>
      <c r="D30" s="5"/>
      <c r="E30" s="43">
        <f>B30*D30*48</f>
        <v>0</v>
      </c>
      <c r="F30" s="42"/>
    </row>
    <row r="31" spans="1:6" ht="25.5" x14ac:dyDescent="0.25">
      <c r="A31" s="4" t="s">
        <v>80</v>
      </c>
      <c r="B31" s="71">
        <v>1</v>
      </c>
      <c r="C31" s="40" t="s">
        <v>5</v>
      </c>
      <c r="D31" s="3"/>
      <c r="E31" s="43">
        <f>B31*D31*48</f>
        <v>0</v>
      </c>
      <c r="F31" s="44"/>
    </row>
    <row r="32" spans="1:6" x14ac:dyDescent="0.25">
      <c r="A32" s="27"/>
      <c r="B32" s="28"/>
      <c r="C32" s="29"/>
      <c r="D32" s="30"/>
      <c r="E32" s="31"/>
      <c r="F32" s="32"/>
    </row>
    <row r="33" spans="1:6" x14ac:dyDescent="0.25">
      <c r="A33" s="83" t="s">
        <v>13</v>
      </c>
      <c r="B33" s="93"/>
      <c r="C33" s="94"/>
      <c r="D33" s="95"/>
      <c r="E33" s="96"/>
      <c r="F33" s="97"/>
    </row>
    <row r="34" spans="1:6" x14ac:dyDescent="0.25">
      <c r="A34" s="46" t="s">
        <v>81</v>
      </c>
      <c r="B34" s="100">
        <v>80</v>
      </c>
      <c r="C34" s="40" t="s">
        <v>5</v>
      </c>
      <c r="D34" s="7"/>
      <c r="E34" s="43">
        <f>B34*D34*48</f>
        <v>0</v>
      </c>
      <c r="F34" s="8"/>
    </row>
    <row r="35" spans="1:6" x14ac:dyDescent="0.25">
      <c r="A35" s="2" t="s">
        <v>82</v>
      </c>
      <c r="B35" s="100">
        <v>2</v>
      </c>
      <c r="C35" s="40" t="s">
        <v>5</v>
      </c>
      <c r="D35" s="7"/>
      <c r="E35" s="43">
        <f t="shared" ref="E35:E37" si="3">B35*D35*48</f>
        <v>0</v>
      </c>
      <c r="F35" s="8"/>
    </row>
    <row r="36" spans="1:6" x14ac:dyDescent="0.25">
      <c r="A36" s="48" t="s">
        <v>83</v>
      </c>
      <c r="B36" s="100">
        <v>4</v>
      </c>
      <c r="C36" s="40" t="s">
        <v>5</v>
      </c>
      <c r="D36" s="7"/>
      <c r="E36" s="43">
        <f t="shared" si="3"/>
        <v>0</v>
      </c>
      <c r="F36" s="8"/>
    </row>
    <row r="37" spans="1:6" x14ac:dyDescent="0.25">
      <c r="A37" s="46" t="s">
        <v>84</v>
      </c>
      <c r="B37" s="47">
        <v>1</v>
      </c>
      <c r="C37" s="40" t="s">
        <v>5</v>
      </c>
      <c r="D37" s="7"/>
      <c r="E37" s="43">
        <f t="shared" si="3"/>
        <v>0</v>
      </c>
      <c r="F37" s="8"/>
    </row>
    <row r="38" spans="1:6" x14ac:dyDescent="0.25">
      <c r="A38" s="46"/>
      <c r="B38" s="47"/>
      <c r="C38" s="40"/>
      <c r="D38" s="7"/>
      <c r="E38" s="77"/>
      <c r="F38" s="8"/>
    </row>
    <row r="39" spans="1:6" x14ac:dyDescent="0.25">
      <c r="A39" s="78" t="s">
        <v>22</v>
      </c>
      <c r="B39" s="36"/>
      <c r="C39" s="37"/>
      <c r="D39" s="11"/>
      <c r="E39" s="38"/>
      <c r="F39" s="39"/>
    </row>
    <row r="40" spans="1:6" x14ac:dyDescent="0.25">
      <c r="A40" s="48" t="s">
        <v>23</v>
      </c>
      <c r="B40" s="47">
        <v>1</v>
      </c>
      <c r="C40" s="40" t="s">
        <v>5</v>
      </c>
      <c r="D40" s="79"/>
      <c r="E40" s="43">
        <f t="shared" ref="E40" si="4">B40*D40*48</f>
        <v>0</v>
      </c>
      <c r="F40" s="8"/>
    </row>
    <row r="41" spans="1:6" ht="15.75" thickBot="1" x14ac:dyDescent="0.3">
      <c r="A41" s="6"/>
      <c r="B41" s="50"/>
      <c r="C41" s="51"/>
      <c r="D41" s="52"/>
      <c r="E41" s="18"/>
      <c r="F41" s="53"/>
    </row>
    <row r="42" spans="1:6" ht="15.75" thickBot="1" x14ac:dyDescent="0.3">
      <c r="A42" s="101" t="s">
        <v>78</v>
      </c>
      <c r="B42" s="102"/>
      <c r="C42" s="102"/>
      <c r="D42" s="103"/>
      <c r="E42" s="19">
        <f>SUM(E30:E40)</f>
        <v>0</v>
      </c>
      <c r="F42" s="54"/>
    </row>
    <row r="44" spans="1:6" ht="15.75" thickBot="1" x14ac:dyDescent="0.3">
      <c r="A44" s="110" t="s">
        <v>73</v>
      </c>
      <c r="B44" s="110"/>
      <c r="C44" s="110"/>
      <c r="D44" s="110"/>
      <c r="E44" s="110"/>
      <c r="F44" s="35"/>
    </row>
    <row r="45" spans="1:6" ht="26.25" thickBot="1" x14ac:dyDescent="0.3">
      <c r="A45" s="64" t="s">
        <v>0</v>
      </c>
      <c r="B45" s="65" t="s">
        <v>1</v>
      </c>
      <c r="C45" s="65" t="s">
        <v>2</v>
      </c>
      <c r="D45" s="66" t="s">
        <v>7</v>
      </c>
      <c r="E45" s="66" t="s">
        <v>8</v>
      </c>
      <c r="F45" s="67" t="s">
        <v>3</v>
      </c>
    </row>
    <row r="46" spans="1:6" x14ac:dyDescent="0.25">
      <c r="A46" s="13" t="s">
        <v>14</v>
      </c>
      <c r="B46" s="55"/>
      <c r="C46" s="56"/>
      <c r="D46" s="55"/>
      <c r="E46" s="20"/>
      <c r="F46" s="56"/>
    </row>
    <row r="47" spans="1:6" x14ac:dyDescent="0.25">
      <c r="A47" s="73" t="s">
        <v>42</v>
      </c>
      <c r="B47" s="74">
        <v>1</v>
      </c>
      <c r="C47" s="15" t="s">
        <v>5</v>
      </c>
      <c r="D47" s="9"/>
      <c r="E47" s="43">
        <f t="shared" ref="E47:E54" si="5">B47*D47</f>
        <v>0</v>
      </c>
      <c r="F47" s="10"/>
    </row>
    <row r="48" spans="1:6" x14ac:dyDescent="0.25">
      <c r="A48" s="73" t="s">
        <v>43</v>
      </c>
      <c r="B48" s="74">
        <v>1</v>
      </c>
      <c r="C48" s="15" t="s">
        <v>5</v>
      </c>
      <c r="D48" s="9"/>
      <c r="E48" s="43">
        <f t="shared" si="5"/>
        <v>0</v>
      </c>
      <c r="F48" s="10"/>
    </row>
    <row r="49" spans="1:6" x14ac:dyDescent="0.25">
      <c r="A49" s="73" t="s">
        <v>48</v>
      </c>
      <c r="B49" s="74">
        <v>1</v>
      </c>
      <c r="C49" s="15" t="s">
        <v>5</v>
      </c>
      <c r="D49" s="9"/>
      <c r="E49" s="43">
        <f t="shared" si="5"/>
        <v>0</v>
      </c>
      <c r="F49" s="12"/>
    </row>
    <row r="50" spans="1:6" x14ac:dyDescent="0.25">
      <c r="A50" s="73" t="s">
        <v>49</v>
      </c>
      <c r="B50" s="74">
        <v>1</v>
      </c>
      <c r="C50" s="15" t="s">
        <v>5</v>
      </c>
      <c r="D50" s="9"/>
      <c r="E50" s="43">
        <f t="shared" si="5"/>
        <v>0</v>
      </c>
      <c r="F50" s="12"/>
    </row>
    <row r="51" spans="1:6" x14ac:dyDescent="0.25">
      <c r="A51" s="73" t="s">
        <v>47</v>
      </c>
      <c r="B51" s="74">
        <v>1</v>
      </c>
      <c r="C51" s="15" t="s">
        <v>5</v>
      </c>
      <c r="D51" s="9"/>
      <c r="E51" s="43">
        <f t="shared" si="5"/>
        <v>0</v>
      </c>
      <c r="F51" s="12"/>
    </row>
    <row r="52" spans="1:6" x14ac:dyDescent="0.25">
      <c r="A52" s="48" t="s">
        <v>46</v>
      </c>
      <c r="B52" s="74">
        <v>1</v>
      </c>
      <c r="C52" s="15" t="s">
        <v>5</v>
      </c>
      <c r="D52" s="9"/>
      <c r="E52" s="43">
        <f t="shared" si="5"/>
        <v>0</v>
      </c>
      <c r="F52" s="10"/>
    </row>
    <row r="53" spans="1:6" x14ac:dyDescent="0.25">
      <c r="A53" s="48"/>
      <c r="B53" s="74"/>
      <c r="C53" s="15"/>
      <c r="D53" s="9"/>
      <c r="E53" s="43"/>
      <c r="F53" s="10"/>
    </row>
    <row r="54" spans="1:6" x14ac:dyDescent="0.25">
      <c r="A54" s="48" t="s">
        <v>23</v>
      </c>
      <c r="B54" s="47">
        <v>1</v>
      </c>
      <c r="C54" s="40" t="s">
        <v>5</v>
      </c>
      <c r="D54" s="79"/>
      <c r="E54" s="43">
        <f t="shared" si="5"/>
        <v>0</v>
      </c>
      <c r="F54" s="10"/>
    </row>
    <row r="55" spans="1:6" ht="15.75" thickBot="1" x14ac:dyDescent="0.3">
      <c r="A55" s="16"/>
      <c r="B55" s="17"/>
      <c r="C55" s="16"/>
      <c r="D55" s="58"/>
      <c r="E55" s="21"/>
      <c r="F55" s="57"/>
    </row>
    <row r="56" spans="1:6" ht="15.75" thickBot="1" x14ac:dyDescent="0.3">
      <c r="A56" s="101" t="s">
        <v>74</v>
      </c>
      <c r="B56" s="102"/>
      <c r="C56" s="102"/>
      <c r="D56" s="103"/>
      <c r="E56" s="19">
        <f>SUM(E46:E55)</f>
        <v>0</v>
      </c>
    </row>
    <row r="58" spans="1:6" ht="15.75" thickBot="1" x14ac:dyDescent="0.3">
      <c r="A58" s="110" t="s">
        <v>75</v>
      </c>
      <c r="B58" s="110"/>
      <c r="C58" s="110"/>
      <c r="D58" s="110"/>
      <c r="E58" s="110"/>
      <c r="F58" s="35"/>
    </row>
    <row r="59" spans="1:6" ht="26.25" thickBot="1" x14ac:dyDescent="0.3">
      <c r="A59" s="64" t="s">
        <v>4</v>
      </c>
      <c r="B59" s="65" t="s">
        <v>1</v>
      </c>
      <c r="C59" s="65" t="s">
        <v>2</v>
      </c>
      <c r="D59" s="66" t="s">
        <v>95</v>
      </c>
      <c r="E59" s="66" t="s">
        <v>19</v>
      </c>
      <c r="F59" s="67" t="s">
        <v>3</v>
      </c>
    </row>
    <row r="60" spans="1:6" x14ac:dyDescent="0.25">
      <c r="A60" s="13" t="s">
        <v>15</v>
      </c>
      <c r="B60" s="59"/>
      <c r="C60" s="60"/>
      <c r="D60" s="59"/>
      <c r="E60" s="22"/>
      <c r="F60" s="42"/>
    </row>
    <row r="61" spans="1:6" x14ac:dyDescent="0.25">
      <c r="A61" s="61" t="s">
        <v>44</v>
      </c>
      <c r="B61" s="74">
        <v>1</v>
      </c>
      <c r="C61" s="15" t="s">
        <v>52</v>
      </c>
      <c r="D61" s="43"/>
      <c r="E61" s="43">
        <f>B61*D61*4</f>
        <v>0</v>
      </c>
      <c r="F61" s="44"/>
    </row>
    <row r="62" spans="1:6" x14ac:dyDescent="0.25">
      <c r="A62" s="33" t="s">
        <v>45</v>
      </c>
      <c r="B62" s="74">
        <v>1</v>
      </c>
      <c r="C62" s="15" t="s">
        <v>52</v>
      </c>
      <c r="D62" s="43"/>
      <c r="E62" s="43">
        <f t="shared" ref="E62:E65" si="6">B62*D62*4</f>
        <v>0</v>
      </c>
      <c r="F62" s="44"/>
    </row>
    <row r="63" spans="1:6" x14ac:dyDescent="0.25">
      <c r="A63" s="33" t="s">
        <v>53</v>
      </c>
      <c r="B63" s="74">
        <v>1</v>
      </c>
      <c r="C63" s="15" t="s">
        <v>52</v>
      </c>
      <c r="D63" s="43"/>
      <c r="E63" s="43">
        <f t="shared" si="6"/>
        <v>0</v>
      </c>
      <c r="F63" s="44"/>
    </row>
    <row r="64" spans="1:6" x14ac:dyDescent="0.25">
      <c r="A64" s="33"/>
      <c r="B64" s="74"/>
      <c r="C64" s="15"/>
      <c r="D64" s="43"/>
      <c r="E64" s="43"/>
      <c r="F64" s="44"/>
    </row>
    <row r="65" spans="1:6" x14ac:dyDescent="0.25">
      <c r="A65" s="48" t="s">
        <v>23</v>
      </c>
      <c r="B65" s="47">
        <v>1</v>
      </c>
      <c r="C65" s="15" t="s">
        <v>52</v>
      </c>
      <c r="D65" s="43"/>
      <c r="E65" s="43">
        <f t="shared" si="6"/>
        <v>0</v>
      </c>
      <c r="F65" s="44"/>
    </row>
    <row r="66" spans="1:6" ht="15.75" thickBot="1" x14ac:dyDescent="0.3">
      <c r="A66" s="42"/>
      <c r="B66" s="42"/>
      <c r="C66" s="62"/>
      <c r="D66" s="49"/>
      <c r="E66" s="75"/>
      <c r="F66" s="63"/>
    </row>
    <row r="67" spans="1:6" ht="15.75" thickBot="1" x14ac:dyDescent="0.3">
      <c r="A67" s="101" t="s">
        <v>76</v>
      </c>
      <c r="B67" s="102"/>
      <c r="C67" s="102"/>
      <c r="D67" s="103"/>
      <c r="E67" s="19">
        <f>SUM(E60:E66)</f>
        <v>0</v>
      </c>
    </row>
    <row r="68" spans="1:6" ht="15.75" thickBot="1" x14ac:dyDescent="0.3"/>
    <row r="69" spans="1:6" x14ac:dyDescent="0.25">
      <c r="A69" s="106" t="str">
        <f>A25</f>
        <v xml:space="preserve">Sous total : Licences et matériels Investissement - Solution en location </v>
      </c>
      <c r="B69" s="107"/>
      <c r="C69" s="68"/>
      <c r="D69" s="68"/>
      <c r="E69" s="23">
        <f>E25</f>
        <v>0</v>
      </c>
    </row>
    <row r="70" spans="1:6" x14ac:dyDescent="0.25">
      <c r="A70" s="108" t="str">
        <f>A42</f>
        <v xml:space="preserve">Sous total : Licences et matériels  Location  - Solution en location </v>
      </c>
      <c r="B70" s="109"/>
      <c r="C70" s="69"/>
      <c r="D70" s="69"/>
      <c r="E70" s="24">
        <f>E42</f>
        <v>0</v>
      </c>
    </row>
    <row r="71" spans="1:6" x14ac:dyDescent="0.25">
      <c r="A71" s="98" t="str">
        <f>A56</f>
        <v xml:space="preserve">Sous total : Prestations  - Solution en location </v>
      </c>
      <c r="B71" s="99"/>
      <c r="C71" s="69"/>
      <c r="D71" s="69"/>
      <c r="E71" s="24">
        <f>E56</f>
        <v>0</v>
      </c>
    </row>
    <row r="72" spans="1:6" ht="15.75" thickBot="1" x14ac:dyDescent="0.3">
      <c r="A72" s="104" t="str">
        <f>A67</f>
        <v xml:space="preserve">Sous total : Maintenance - Solution en location </v>
      </c>
      <c r="B72" s="105"/>
      <c r="C72" s="70"/>
      <c r="D72" s="70"/>
      <c r="E72" s="25">
        <f>E67</f>
        <v>0</v>
      </c>
    </row>
    <row r="73" spans="1:6" ht="15.75" thickBot="1" x14ac:dyDescent="0.3">
      <c r="A73" s="34"/>
      <c r="B73" s="34"/>
      <c r="C73" s="34"/>
      <c r="D73" s="34"/>
      <c r="E73" s="26"/>
    </row>
    <row r="74" spans="1:6" x14ac:dyDescent="0.25">
      <c r="A74" s="106" t="s">
        <v>87</v>
      </c>
      <c r="B74" s="107"/>
      <c r="C74" s="68"/>
      <c r="D74" s="68"/>
      <c r="E74" s="23">
        <f>SUM(E69:E72)</f>
        <v>0</v>
      </c>
    </row>
    <row r="75" spans="1:6" x14ac:dyDescent="0.25">
      <c r="A75" s="108" t="s">
        <v>16</v>
      </c>
      <c r="B75" s="109"/>
      <c r="C75" s="69"/>
      <c r="D75" s="69"/>
      <c r="E75" s="24">
        <f>E74*0.2</f>
        <v>0</v>
      </c>
    </row>
    <row r="76" spans="1:6" ht="15.75" thickBot="1" x14ac:dyDescent="0.3">
      <c r="A76" s="104" t="s">
        <v>88</v>
      </c>
      <c r="B76" s="105"/>
      <c r="C76" s="70"/>
      <c r="D76" s="70"/>
      <c r="E76" s="25">
        <f>E75+E74</f>
        <v>0</v>
      </c>
    </row>
  </sheetData>
  <mergeCells count="19">
    <mergeCell ref="A69:B69"/>
    <mergeCell ref="A1:F1"/>
    <mergeCell ref="A2:F2"/>
    <mergeCell ref="A3:B3"/>
    <mergeCell ref="C3:F3"/>
    <mergeCell ref="A5:F6"/>
    <mergeCell ref="A8:E8"/>
    <mergeCell ref="A27:E27"/>
    <mergeCell ref="A42:D42"/>
    <mergeCell ref="A25:D25"/>
    <mergeCell ref="A44:E44"/>
    <mergeCell ref="A56:D56"/>
    <mergeCell ref="A58:E58"/>
    <mergeCell ref="A67:D67"/>
    <mergeCell ref="A70:B70"/>
    <mergeCell ref="A72:B72"/>
    <mergeCell ref="A74:B74"/>
    <mergeCell ref="A75:B75"/>
    <mergeCell ref="A76:B76"/>
  </mergeCells>
  <printOptions horizontalCentered="1"/>
  <pageMargins left="0.19685039370078741" right="0.19685039370078741" top="0.19685039370078741" bottom="0.39370078740157483" header="0" footer="0.31496062992125984"/>
  <pageSetup paperSize="9" scale="55" orientation="landscape" r:id="rId1"/>
  <headerFooter>
    <oddFooter>&amp;L&amp;G&amp;C&amp;F
&amp;A&amp;RPage &amp;P/&amp;N</oddFooter>
  </headerFooter>
  <rowBreaks count="1" manualBreakCount="1">
    <brk id="43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A6B98"/>
    <pageSetUpPr fitToPage="1"/>
  </sheetPr>
  <dimension ref="A1:C61"/>
  <sheetViews>
    <sheetView tabSelected="1" topLeftCell="A40" zoomScale="90" zoomScaleNormal="90" workbookViewId="0">
      <selection activeCell="B59" sqref="B59"/>
    </sheetView>
  </sheetViews>
  <sheetFormatPr baseColWidth="10" defaultRowHeight="15" x14ac:dyDescent="0.25"/>
  <cols>
    <col min="1" max="1" width="110.140625" customWidth="1"/>
    <col min="2" max="2" width="23.85546875" customWidth="1"/>
    <col min="3" max="3" width="18.42578125" customWidth="1"/>
  </cols>
  <sheetData>
    <row r="1" spans="1:3" ht="24" thickBot="1" x14ac:dyDescent="0.3">
      <c r="A1" s="121" t="s">
        <v>9</v>
      </c>
      <c r="B1" s="122"/>
      <c r="C1" s="123"/>
    </row>
    <row r="2" spans="1:3" ht="151.5" customHeight="1" thickBot="1" x14ac:dyDescent="0.3">
      <c r="A2" s="124" t="s">
        <v>50</v>
      </c>
      <c r="B2" s="125"/>
      <c r="C2" s="126"/>
    </row>
    <row r="3" spans="1:3" x14ac:dyDescent="0.25">
      <c r="A3" s="34" t="s">
        <v>6</v>
      </c>
      <c r="B3" s="76"/>
      <c r="C3" s="76"/>
    </row>
    <row r="4" spans="1:3" x14ac:dyDescent="0.25">
      <c r="A4" s="76"/>
      <c r="B4" s="76"/>
      <c r="C4" s="76"/>
    </row>
    <row r="5" spans="1:3" ht="15.75" thickBot="1" x14ac:dyDescent="0.3">
      <c r="A5" s="110" t="s">
        <v>25</v>
      </c>
      <c r="B5" s="110"/>
      <c r="C5" s="110"/>
    </row>
    <row r="6" spans="1:3" ht="26.25" thickBot="1" x14ac:dyDescent="0.3">
      <c r="A6" s="64" t="s">
        <v>0</v>
      </c>
      <c r="B6" s="66" t="s">
        <v>7</v>
      </c>
      <c r="C6" s="67" t="s">
        <v>3</v>
      </c>
    </row>
    <row r="7" spans="1:3" x14ac:dyDescent="0.25">
      <c r="A7" s="83" t="s">
        <v>11</v>
      </c>
      <c r="B7" s="39"/>
      <c r="C7" s="80"/>
    </row>
    <row r="8" spans="1:3" x14ac:dyDescent="0.25">
      <c r="A8" s="4" t="s">
        <v>26</v>
      </c>
      <c r="B8" s="71"/>
      <c r="C8" s="81"/>
    </row>
    <row r="9" spans="1:3" s="76" customFormat="1" x14ac:dyDescent="0.25">
      <c r="A9" s="4" t="s">
        <v>17</v>
      </c>
      <c r="B9" s="71"/>
      <c r="C9" s="81"/>
    </row>
    <row r="10" spans="1:3" s="76" customFormat="1" x14ac:dyDescent="0.25">
      <c r="A10" s="4" t="s">
        <v>18</v>
      </c>
      <c r="B10" s="71"/>
      <c r="C10" s="81"/>
    </row>
    <row r="11" spans="1:3" s="76" customFormat="1" x14ac:dyDescent="0.25">
      <c r="A11" s="14" t="s">
        <v>21</v>
      </c>
      <c r="B11" s="71"/>
      <c r="C11" s="81"/>
    </row>
    <row r="12" spans="1:3" s="76" customFormat="1" x14ac:dyDescent="0.25">
      <c r="A12" s="14" t="s">
        <v>39</v>
      </c>
      <c r="B12" s="71"/>
      <c r="C12" s="81"/>
    </row>
    <row r="13" spans="1:3" s="76" customFormat="1" x14ac:dyDescent="0.25">
      <c r="A13" s="4" t="s">
        <v>24</v>
      </c>
      <c r="B13" s="71"/>
      <c r="C13" s="81"/>
    </row>
    <row r="14" spans="1:3" s="76" customFormat="1" x14ac:dyDescent="0.25">
      <c r="A14" s="14" t="s">
        <v>54</v>
      </c>
      <c r="B14" s="71"/>
      <c r="C14" s="81"/>
    </row>
    <row r="15" spans="1:3" s="76" customFormat="1" x14ac:dyDescent="0.25">
      <c r="A15" s="14" t="s">
        <v>55</v>
      </c>
      <c r="B15" s="71"/>
      <c r="C15" s="81"/>
    </row>
    <row r="16" spans="1:3" x14ac:dyDescent="0.25">
      <c r="A16" s="14"/>
      <c r="B16" s="71"/>
      <c r="C16" s="81"/>
    </row>
    <row r="17" spans="1:3" x14ac:dyDescent="0.25">
      <c r="A17" s="14" t="s">
        <v>27</v>
      </c>
      <c r="B17" s="71"/>
      <c r="C17" s="81"/>
    </row>
    <row r="18" spans="1:3" x14ac:dyDescent="0.25">
      <c r="A18" s="14" t="s">
        <v>28</v>
      </c>
      <c r="B18" s="71"/>
      <c r="C18" s="81"/>
    </row>
    <row r="19" spans="1:3" x14ac:dyDescent="0.25">
      <c r="A19" s="14" t="s">
        <v>28</v>
      </c>
      <c r="B19" s="71"/>
      <c r="C19" s="81"/>
    </row>
    <row r="20" spans="1:3" x14ac:dyDescent="0.25">
      <c r="A20" s="14" t="s">
        <v>28</v>
      </c>
      <c r="B20" s="71"/>
      <c r="C20" s="81"/>
    </row>
    <row r="21" spans="1:3" ht="15.75" thickBot="1" x14ac:dyDescent="0.3">
      <c r="A21" s="84"/>
      <c r="B21" s="52"/>
      <c r="C21" s="85"/>
    </row>
    <row r="22" spans="1:3" x14ac:dyDescent="0.25">
      <c r="A22" s="76"/>
      <c r="B22" s="76"/>
      <c r="C22" s="76"/>
    </row>
    <row r="23" spans="1:3" ht="15.75" thickBot="1" x14ac:dyDescent="0.3">
      <c r="A23" s="110" t="s">
        <v>29</v>
      </c>
      <c r="B23" s="110"/>
      <c r="C23" s="110"/>
    </row>
    <row r="24" spans="1:3" ht="26.25" thickBot="1" x14ac:dyDescent="0.3">
      <c r="A24" s="64" t="s">
        <v>0</v>
      </c>
      <c r="B24" s="66" t="s">
        <v>7</v>
      </c>
      <c r="C24" s="67" t="s">
        <v>3</v>
      </c>
    </row>
    <row r="25" spans="1:3" s="76" customFormat="1" x14ac:dyDescent="0.25">
      <c r="A25" s="13" t="s">
        <v>92</v>
      </c>
      <c r="B25" s="11"/>
      <c r="C25" s="80"/>
    </row>
    <row r="26" spans="1:3" x14ac:dyDescent="0.25">
      <c r="A26" s="46" t="s">
        <v>40</v>
      </c>
      <c r="B26" s="86"/>
      <c r="C26" s="87"/>
    </row>
    <row r="27" spans="1:3" s="76" customFormat="1" x14ac:dyDescent="0.25">
      <c r="A27" s="2" t="s">
        <v>41</v>
      </c>
      <c r="B27" s="86"/>
      <c r="C27" s="87"/>
    </row>
    <row r="28" spans="1:3" s="76" customFormat="1" x14ac:dyDescent="0.25">
      <c r="A28" s="48"/>
      <c r="B28" s="86"/>
      <c r="C28" s="87"/>
    </row>
    <row r="29" spans="1:3" s="76" customFormat="1" x14ac:dyDescent="0.25">
      <c r="A29" s="48" t="s">
        <v>70</v>
      </c>
      <c r="B29" s="86"/>
      <c r="C29" s="87"/>
    </row>
    <row r="30" spans="1:3" s="76" customFormat="1" ht="14.25" customHeight="1" x14ac:dyDescent="0.25">
      <c r="A30" s="48"/>
      <c r="B30" s="86"/>
      <c r="C30" s="87"/>
    </row>
    <row r="31" spans="1:3" x14ac:dyDescent="0.25">
      <c r="A31" s="48" t="s">
        <v>90</v>
      </c>
      <c r="B31" s="86"/>
      <c r="C31" s="87"/>
    </row>
    <row r="32" spans="1:3" x14ac:dyDescent="0.25">
      <c r="A32" s="48" t="s">
        <v>91</v>
      </c>
      <c r="B32" s="86"/>
      <c r="C32" s="87"/>
    </row>
    <row r="33" spans="1:3" x14ac:dyDescent="0.25">
      <c r="A33" s="48"/>
      <c r="B33" s="86"/>
      <c r="C33" s="87"/>
    </row>
    <row r="34" spans="1:3" s="76" customFormat="1" ht="18" customHeight="1" x14ac:dyDescent="0.25">
      <c r="A34" s="46" t="s">
        <v>71</v>
      </c>
      <c r="B34" s="86"/>
      <c r="C34" s="88"/>
    </row>
    <row r="35" spans="1:3" ht="15.75" thickBot="1" x14ac:dyDescent="0.3">
      <c r="A35" s="84"/>
      <c r="B35" s="52"/>
      <c r="C35" s="85"/>
    </row>
    <row r="36" spans="1:3" x14ac:dyDescent="0.25">
      <c r="A36" s="76"/>
      <c r="B36" s="76"/>
      <c r="C36" s="76"/>
    </row>
    <row r="37" spans="1:3" s="76" customFormat="1" ht="15.75" thickBot="1" x14ac:dyDescent="0.3">
      <c r="A37" s="110" t="s">
        <v>89</v>
      </c>
      <c r="B37" s="110"/>
      <c r="C37" s="110"/>
    </row>
    <row r="38" spans="1:3" s="76" customFormat="1" ht="26.25" thickBot="1" x14ac:dyDescent="0.3">
      <c r="A38" s="64" t="s">
        <v>0</v>
      </c>
      <c r="B38" s="66" t="s">
        <v>86</v>
      </c>
      <c r="C38" s="67" t="s">
        <v>3</v>
      </c>
    </row>
    <row r="39" spans="1:3" s="76" customFormat="1" x14ac:dyDescent="0.25">
      <c r="A39" s="13" t="s">
        <v>92</v>
      </c>
      <c r="B39" s="11"/>
      <c r="C39" s="80"/>
    </row>
    <row r="40" spans="1:3" s="76" customFormat="1" x14ac:dyDescent="0.25">
      <c r="A40" s="46" t="s">
        <v>81</v>
      </c>
      <c r="B40" s="86"/>
      <c r="C40" s="87"/>
    </row>
    <row r="41" spans="1:3" s="76" customFormat="1" x14ac:dyDescent="0.25">
      <c r="A41" s="2" t="s">
        <v>82</v>
      </c>
      <c r="B41" s="86"/>
      <c r="C41" s="87"/>
    </row>
    <row r="42" spans="1:3" s="76" customFormat="1" x14ac:dyDescent="0.25">
      <c r="A42" s="48"/>
      <c r="B42" s="86"/>
      <c r="C42" s="87"/>
    </row>
    <row r="43" spans="1:3" s="76" customFormat="1" x14ac:dyDescent="0.25">
      <c r="A43" s="48" t="s">
        <v>83</v>
      </c>
      <c r="B43" s="86"/>
      <c r="C43" s="87"/>
    </row>
    <row r="44" spans="1:3" s="76" customFormat="1" x14ac:dyDescent="0.25">
      <c r="A44" s="48"/>
      <c r="B44" s="86"/>
      <c r="C44" s="87"/>
    </row>
    <row r="45" spans="1:3" s="76" customFormat="1" x14ac:dyDescent="0.25">
      <c r="A45" s="48" t="s">
        <v>93</v>
      </c>
      <c r="B45" s="86"/>
      <c r="C45" s="87"/>
    </row>
    <row r="46" spans="1:3" s="76" customFormat="1" x14ac:dyDescent="0.25">
      <c r="A46" s="48" t="s">
        <v>94</v>
      </c>
      <c r="B46" s="86"/>
      <c r="C46" s="87"/>
    </row>
    <row r="47" spans="1:3" s="76" customFormat="1" x14ac:dyDescent="0.25">
      <c r="A47" s="48"/>
      <c r="B47" s="86"/>
      <c r="C47" s="87"/>
    </row>
    <row r="48" spans="1:3" s="76" customFormat="1" ht="21.75" customHeight="1" x14ac:dyDescent="0.25">
      <c r="A48" s="46" t="s">
        <v>84</v>
      </c>
      <c r="B48" s="86"/>
      <c r="C48" s="88"/>
    </row>
    <row r="49" spans="1:3" s="76" customFormat="1" ht="15.75" thickBot="1" x14ac:dyDescent="0.3">
      <c r="A49" s="84"/>
      <c r="B49" s="52"/>
      <c r="C49" s="85"/>
    </row>
    <row r="50" spans="1:3" s="76" customFormat="1" x14ac:dyDescent="0.25"/>
    <row r="51" spans="1:3" ht="15.75" thickBot="1" x14ac:dyDescent="0.3">
      <c r="A51" s="110" t="s">
        <v>30</v>
      </c>
      <c r="B51" s="110"/>
      <c r="C51" s="35"/>
    </row>
    <row r="52" spans="1:3" ht="26.25" thickBot="1" x14ac:dyDescent="0.3">
      <c r="A52" s="64" t="s">
        <v>4</v>
      </c>
      <c r="B52" s="66" t="s">
        <v>7</v>
      </c>
      <c r="C52" s="67" t="s">
        <v>3</v>
      </c>
    </row>
    <row r="53" spans="1:3" x14ac:dyDescent="0.25">
      <c r="A53" s="92" t="s">
        <v>31</v>
      </c>
      <c r="B53" s="43"/>
      <c r="C53" s="82"/>
    </row>
    <row r="54" spans="1:3" x14ac:dyDescent="0.25">
      <c r="A54" s="92" t="s">
        <v>32</v>
      </c>
      <c r="B54" s="43"/>
      <c r="C54" s="82"/>
    </row>
    <row r="55" spans="1:3" x14ac:dyDescent="0.25">
      <c r="A55" s="92" t="s">
        <v>33</v>
      </c>
      <c r="B55" s="43"/>
      <c r="C55" s="82"/>
    </row>
    <row r="56" spans="1:3" x14ac:dyDescent="0.25">
      <c r="A56" s="92" t="s">
        <v>34</v>
      </c>
      <c r="B56" s="43"/>
      <c r="C56" s="82"/>
    </row>
    <row r="57" spans="1:3" x14ac:dyDescent="0.25">
      <c r="A57" s="92" t="s">
        <v>35</v>
      </c>
      <c r="B57" s="43"/>
      <c r="C57" s="82"/>
    </row>
    <row r="58" spans="1:3" x14ac:dyDescent="0.25">
      <c r="A58" s="92" t="s">
        <v>36</v>
      </c>
      <c r="B58" s="43"/>
      <c r="C58" s="82"/>
    </row>
    <row r="59" spans="1:3" x14ac:dyDescent="0.25">
      <c r="A59" s="92" t="s">
        <v>37</v>
      </c>
      <c r="B59" s="43"/>
      <c r="C59" s="82"/>
    </row>
    <row r="60" spans="1:3" x14ac:dyDescent="0.25">
      <c r="A60" s="92" t="s">
        <v>38</v>
      </c>
      <c r="B60" s="43"/>
      <c r="C60" s="82"/>
    </row>
    <row r="61" spans="1:3" ht="15.75" thickBot="1" x14ac:dyDescent="0.3">
      <c r="A61" s="89"/>
      <c r="B61" s="90"/>
      <c r="C61" s="91"/>
    </row>
  </sheetData>
  <mergeCells count="6">
    <mergeCell ref="A51:B51"/>
    <mergeCell ref="A1:C1"/>
    <mergeCell ref="A2:C2"/>
    <mergeCell ref="A5:C5"/>
    <mergeCell ref="A23:C23"/>
    <mergeCell ref="A37:C37"/>
  </mergeCells>
  <pageMargins left="0.7" right="0.7" top="0.75" bottom="0.75" header="0.3" footer="0.3"/>
  <pageSetup paperSize="9" scale="57" fitToHeight="0" orientation="portrait" horizontalDpi="0" verticalDpi="0" r:id="rId1"/>
  <rowBreaks count="1" manualBreakCount="1">
    <brk id="5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DPGF Achat</vt:lpstr>
      <vt:lpstr>DPGF location</vt:lpstr>
      <vt:lpstr>BPU</vt:lpstr>
      <vt:lpstr>BPU!Zone_d_impression</vt:lpstr>
      <vt:lpstr>'DPGF Achat'!Zone_d_impression</vt:lpstr>
      <vt:lpstr>'DPGF location'!Zone_d_impression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Cavirot</dc:creator>
  <cp:lastModifiedBy>Thery</cp:lastModifiedBy>
  <cp:lastPrinted>2017-06-21T14:13:03Z</cp:lastPrinted>
  <dcterms:created xsi:type="dcterms:W3CDTF">2007-09-24T13:49:47Z</dcterms:created>
  <dcterms:modified xsi:type="dcterms:W3CDTF">2017-07-04T11:34:04Z</dcterms:modified>
</cp:coreProperties>
</file>